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Laws to Add" sheetId="132" r:id="rId1"/>
    <sheet name="Org. Unit Details" sheetId="127" r:id="rId2"/>
    <sheet name="Example-Org. Unit Details" sheetId="125" r:id="rId3"/>
    <sheet name="Finance Overview" sheetId="128" r:id="rId4"/>
    <sheet name="Example-Finance Overview" sheetId="105" r:id="rId5"/>
    <sheet name="Deliverable" sheetId="129" r:id="rId6"/>
    <sheet name="Deliverables - Laws" sheetId="131" r:id="rId7"/>
    <sheet name="Example-Deliverables" sheetId="111" r:id="rId8"/>
    <sheet name="Performance Measure" sheetId="130" r:id="rId9"/>
    <sheet name="Example-Performance Measures" sheetId="126" r:id="rId10"/>
    <sheet name="Drop Down Menus" sheetId="120" r:id="rId11"/>
  </sheets>
  <externalReferences>
    <externalReference r:id="rId12"/>
  </externalReferences>
  <definedNames>
    <definedName name="AgencyName">#REF!</definedName>
    <definedName name="BasisforEval">#REF!</definedName>
    <definedName name="BasisforfurtherEval">#REF!</definedName>
    <definedName name="Eval">#REF!</definedName>
    <definedName name="EvalOptions">#REF!</definedName>
    <definedName name="PartnerEntityType">#REF!</definedName>
    <definedName name="_xlnm.Print_Titles" localSheetId="5">Deliverable!$A:$D</definedName>
    <definedName name="_xlnm.Print_Titles" localSheetId="6">'Deliverables - Laws'!$23:$23</definedName>
    <definedName name="_xlnm.Print_Titles" localSheetId="7">'Example-Deliverables'!$B:$C</definedName>
    <definedName name="_xlnm.Print_Titles" localSheetId="2">'Example-Org. Unit Details'!$A:$A</definedName>
    <definedName name="_xlnm.Print_Titles" localSheetId="9">'Example-Performance Measures'!$A:$A</definedName>
    <definedName name="_xlnm.Print_Titles" localSheetId="0">'Laws to Add'!$4:$4</definedName>
    <definedName name="_xlnm.Print_Titles" localSheetId="1">'Org. Unit Details'!$A:$B</definedName>
    <definedName name="_xlnm.Print_Titles" localSheetId="8">'Performance Measure'!$A:$B</definedName>
    <definedName name="TypeofMeasure">'[1]Org. Units - 4'!$C$8:$C$11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130" l="1"/>
  <c r="G41" i="130"/>
  <c r="F41" i="130"/>
  <c r="E41" i="130"/>
  <c r="D41" i="130"/>
  <c r="C41" i="130"/>
  <c r="H40" i="130"/>
  <c r="G40" i="130"/>
  <c r="F40" i="130"/>
  <c r="E40" i="130"/>
  <c r="D40" i="130"/>
  <c r="C40" i="130"/>
  <c r="H39" i="130"/>
  <c r="G39" i="130"/>
  <c r="F39" i="130"/>
  <c r="E39" i="130"/>
  <c r="D39" i="130"/>
  <c r="C39" i="130"/>
  <c r="H38" i="130"/>
  <c r="G38" i="130"/>
  <c r="F38" i="130"/>
  <c r="E38" i="130"/>
  <c r="D38" i="130"/>
  <c r="C38" i="130"/>
  <c r="H37" i="130"/>
  <c r="G37" i="130"/>
  <c r="F37" i="130"/>
  <c r="E37" i="130"/>
  <c r="D37" i="130"/>
  <c r="C37" i="130"/>
  <c r="H32" i="130"/>
  <c r="H33" i="130" s="1"/>
  <c r="G32" i="130"/>
  <c r="G33" i="130" s="1"/>
  <c r="F32" i="130"/>
  <c r="E32" i="130"/>
  <c r="D32" i="130"/>
  <c r="D33" i="130" s="1"/>
  <c r="C32" i="130"/>
  <c r="C33" i="130" s="1"/>
  <c r="F29" i="130"/>
  <c r="H28" i="130"/>
  <c r="H29" i="130" s="1"/>
  <c r="G28" i="130"/>
  <c r="G29" i="130" s="1"/>
  <c r="F28" i="130"/>
  <c r="F30" i="130" s="1"/>
  <c r="F27" i="130" s="1"/>
  <c r="E28" i="130"/>
  <c r="D28" i="130"/>
  <c r="D29" i="130" s="1"/>
  <c r="C28" i="130"/>
  <c r="C29" i="130" s="1"/>
  <c r="F25" i="130"/>
  <c r="H24" i="130"/>
  <c r="H25" i="130" s="1"/>
  <c r="G24" i="130"/>
  <c r="G25" i="130" s="1"/>
  <c r="F24" i="130"/>
  <c r="F26" i="130" s="1"/>
  <c r="F23" i="130" s="1"/>
  <c r="E24" i="130"/>
  <c r="D24" i="130"/>
  <c r="D25" i="130" s="1"/>
  <c r="C24" i="130"/>
  <c r="C25" i="130" s="1"/>
  <c r="F21" i="130"/>
  <c r="H20" i="130"/>
  <c r="H21" i="130" s="1"/>
  <c r="G20" i="130"/>
  <c r="G21" i="130" s="1"/>
  <c r="F20" i="130"/>
  <c r="F22" i="130" s="1"/>
  <c r="F19" i="130" s="1"/>
  <c r="E20" i="130"/>
  <c r="D20" i="130"/>
  <c r="D21" i="130" s="1"/>
  <c r="C20" i="130"/>
  <c r="C21" i="130" s="1"/>
  <c r="F17" i="130"/>
  <c r="E17" i="130"/>
  <c r="H16" i="130"/>
  <c r="H17" i="130" s="1"/>
  <c r="G16" i="130"/>
  <c r="G17" i="130" s="1"/>
  <c r="F16" i="130"/>
  <c r="F18" i="130" s="1"/>
  <c r="F15" i="130" s="1"/>
  <c r="E16" i="130"/>
  <c r="E18" i="130" s="1"/>
  <c r="E15" i="130" s="1"/>
  <c r="D16" i="130"/>
  <c r="D17" i="130" s="1"/>
  <c r="C16" i="130"/>
  <c r="C17" i="130" s="1"/>
  <c r="D33" i="126"/>
  <c r="E33" i="126"/>
  <c r="F33" i="126"/>
  <c r="G33" i="126"/>
  <c r="G34" i="126" s="1"/>
  <c r="H33" i="126"/>
  <c r="D34" i="126"/>
  <c r="E34" i="126"/>
  <c r="F34" i="126"/>
  <c r="H34" i="126"/>
  <c r="C34" i="126"/>
  <c r="D29" i="126"/>
  <c r="E29" i="126"/>
  <c r="F29" i="126"/>
  <c r="G29" i="126"/>
  <c r="G30" i="126" s="1"/>
  <c r="H29" i="126"/>
  <c r="D30" i="126"/>
  <c r="E30" i="126"/>
  <c r="F30" i="126"/>
  <c r="H30" i="126"/>
  <c r="D25" i="126"/>
  <c r="D26" i="126" s="1"/>
  <c r="E25" i="126"/>
  <c r="F25" i="126"/>
  <c r="G25" i="126"/>
  <c r="G26" i="126" s="1"/>
  <c r="H25" i="126"/>
  <c r="H26" i="126" s="1"/>
  <c r="E26" i="126"/>
  <c r="F26" i="126"/>
  <c r="D21" i="126"/>
  <c r="E21" i="126"/>
  <c r="F21" i="126"/>
  <c r="G21" i="126"/>
  <c r="G22" i="126" s="1"/>
  <c r="H21" i="126"/>
  <c r="D22" i="126"/>
  <c r="E22" i="126"/>
  <c r="F22" i="126"/>
  <c r="H22" i="126"/>
  <c r="C30" i="126"/>
  <c r="C26" i="126"/>
  <c r="C22" i="126"/>
  <c r="C33" i="126"/>
  <c r="C29" i="126"/>
  <c r="C25" i="126"/>
  <c r="C21" i="126"/>
  <c r="C17" i="126"/>
  <c r="C18" i="126" s="1"/>
  <c r="C32" i="126"/>
  <c r="C28" i="126"/>
  <c r="C24" i="126"/>
  <c r="C20" i="126"/>
  <c r="D18" i="126"/>
  <c r="E18" i="126"/>
  <c r="F18" i="126"/>
  <c r="G18" i="126"/>
  <c r="H18" i="126"/>
  <c r="D17" i="126"/>
  <c r="E17" i="126"/>
  <c r="F17" i="126"/>
  <c r="G17" i="126"/>
  <c r="H17" i="126"/>
  <c r="D16" i="126"/>
  <c r="E16" i="126"/>
  <c r="F16" i="126"/>
  <c r="G16" i="126"/>
  <c r="H16" i="126"/>
  <c r="C16" i="126"/>
  <c r="E22" i="130" l="1"/>
  <c r="E34" i="130"/>
  <c r="C18" i="130"/>
  <c r="G18" i="130"/>
  <c r="E21" i="130"/>
  <c r="C22" i="130"/>
  <c r="G22" i="130"/>
  <c r="E25" i="130"/>
  <c r="C26" i="130"/>
  <c r="G26" i="130"/>
  <c r="G23" i="130" s="1"/>
  <c r="E29" i="130"/>
  <c r="C30" i="130"/>
  <c r="C27" i="130" s="1"/>
  <c r="G30" i="130"/>
  <c r="G27" i="130" s="1"/>
  <c r="E33" i="130"/>
  <c r="C34" i="130"/>
  <c r="C31" i="130" s="1"/>
  <c r="G34" i="130"/>
  <c r="G31" i="130" s="1"/>
  <c r="D18" i="130"/>
  <c r="H18" i="130"/>
  <c r="D22" i="130"/>
  <c r="H22" i="130"/>
  <c r="D26" i="130"/>
  <c r="H26" i="130"/>
  <c r="D30" i="130"/>
  <c r="H30" i="130"/>
  <c r="F33" i="130"/>
  <c r="F34" i="130" s="1"/>
  <c r="D34" i="130"/>
  <c r="H34" i="130"/>
  <c r="C15" i="130"/>
  <c r="G15" i="130"/>
  <c r="C19" i="130"/>
  <c r="G19" i="130"/>
  <c r="C23" i="130"/>
  <c r="D15" i="130"/>
  <c r="H15" i="130"/>
  <c r="D19" i="130"/>
  <c r="H19" i="130"/>
  <c r="D23" i="130"/>
  <c r="H23" i="130"/>
  <c r="D27" i="130"/>
  <c r="H27" i="130"/>
  <c r="D31" i="130"/>
  <c r="H31" i="130"/>
  <c r="E31" i="130" l="1"/>
  <c r="F31" i="130"/>
  <c r="E19" i="130"/>
  <c r="E30" i="130"/>
  <c r="E27" i="130" s="1"/>
  <c r="E26" i="130"/>
  <c r="E23" i="130" s="1"/>
  <c r="G68" i="111" l="1"/>
  <c r="G67" i="111"/>
  <c r="G66" i="111"/>
  <c r="D32" i="126" l="1"/>
  <c r="E32" i="126"/>
  <c r="F32" i="126"/>
  <c r="G32" i="126"/>
  <c r="G31" i="126" s="1"/>
  <c r="H32" i="126"/>
  <c r="F31" i="126"/>
  <c r="E31" i="126"/>
  <c r="D28" i="126"/>
  <c r="E28" i="126"/>
  <c r="F28" i="126"/>
  <c r="G28" i="126"/>
  <c r="H28" i="126"/>
  <c r="F27" i="126"/>
  <c r="D24" i="126"/>
  <c r="E24" i="126"/>
  <c r="F24" i="126"/>
  <c r="G24" i="126"/>
  <c r="H24" i="126"/>
  <c r="H23" i="126"/>
  <c r="D20" i="126"/>
  <c r="E20" i="126"/>
  <c r="F20" i="126"/>
  <c r="G20" i="126"/>
  <c r="H20" i="126"/>
  <c r="C15" i="126"/>
  <c r="C41" i="126"/>
  <c r="C40" i="126"/>
  <c r="C39" i="126"/>
  <c r="C37" i="126"/>
  <c r="C38" i="126"/>
  <c r="C31" i="126" l="1"/>
  <c r="C23" i="126"/>
  <c r="D23" i="126"/>
  <c r="F15" i="126"/>
  <c r="E19" i="126"/>
  <c r="H19" i="126"/>
  <c r="G15" i="126"/>
  <c r="D19" i="126"/>
  <c r="H31" i="126"/>
  <c r="D31" i="126"/>
  <c r="E27" i="126"/>
  <c r="H27" i="126"/>
  <c r="D27" i="126"/>
  <c r="C27" i="126"/>
  <c r="G27" i="126"/>
  <c r="E23" i="126"/>
  <c r="G23" i="126"/>
  <c r="F23" i="126"/>
  <c r="C19" i="126"/>
  <c r="G19" i="126"/>
  <c r="F19" i="126"/>
  <c r="E15" i="126"/>
  <c r="H15" i="126"/>
  <c r="D15" i="126"/>
  <c r="D37" i="126"/>
  <c r="E37" i="126"/>
  <c r="F37" i="126"/>
  <c r="G37" i="126"/>
  <c r="H37" i="126"/>
  <c r="D38" i="126"/>
  <c r="E38" i="126"/>
  <c r="F38" i="126"/>
  <c r="G38" i="126"/>
  <c r="H38" i="126"/>
  <c r="D39" i="126"/>
  <c r="E39" i="126"/>
  <c r="F39" i="126"/>
  <c r="G39" i="126"/>
  <c r="H39" i="126"/>
  <c r="D40" i="126"/>
  <c r="E40" i="126"/>
  <c r="F40" i="126"/>
  <c r="G40" i="126"/>
  <c r="H40" i="126"/>
  <c r="D41" i="126"/>
  <c r="E41" i="126"/>
  <c r="F41" i="126"/>
  <c r="G41" i="126"/>
  <c r="H41" i="126"/>
  <c r="E66" i="129" l="1"/>
  <c r="F66" i="129"/>
  <c r="E67" i="129"/>
  <c r="F67" i="129"/>
  <c r="E68" i="129"/>
  <c r="F68" i="129"/>
  <c r="E51" i="129"/>
  <c r="F51" i="129"/>
  <c r="E52" i="129"/>
  <c r="F52" i="129"/>
  <c r="E53" i="129"/>
  <c r="F53" i="129"/>
  <c r="E55" i="129"/>
  <c r="F55" i="129"/>
  <c r="E56" i="129"/>
  <c r="F56" i="129"/>
  <c r="E57" i="129"/>
  <c r="F57" i="129"/>
  <c r="H68" i="129" l="1"/>
  <c r="H67" i="129"/>
  <c r="H66" i="129"/>
  <c r="H57" i="129"/>
  <c r="H56" i="129"/>
  <c r="H55" i="129"/>
  <c r="G68" i="129"/>
  <c r="G67" i="129"/>
  <c r="G66" i="129"/>
  <c r="G57" i="129"/>
  <c r="G56" i="129"/>
  <c r="G55" i="129"/>
  <c r="F60" i="127" l="1"/>
  <c r="F59" i="127"/>
  <c r="F58" i="127"/>
  <c r="F41" i="127"/>
  <c r="F40" i="127"/>
  <c r="F39" i="127"/>
  <c r="E60" i="127"/>
  <c r="E59" i="127"/>
  <c r="E58" i="127"/>
  <c r="E41" i="127"/>
  <c r="E40" i="127"/>
  <c r="E39" i="127"/>
  <c r="D60" i="127"/>
  <c r="D59" i="127"/>
  <c r="D58" i="127"/>
  <c r="D41" i="127"/>
  <c r="D40" i="127"/>
  <c r="D39" i="127"/>
  <c r="C60" i="127"/>
  <c r="C59" i="127"/>
  <c r="C58" i="127"/>
  <c r="C41" i="127"/>
  <c r="C40" i="127"/>
  <c r="C39" i="127"/>
  <c r="E56" i="111"/>
  <c r="A53" i="129"/>
  <c r="A52" i="129"/>
  <c r="A51" i="129"/>
  <c r="A49" i="129"/>
  <c r="A48" i="129"/>
  <c r="A47" i="129"/>
  <c r="G53" i="129" l="1"/>
  <c r="H53" i="129"/>
  <c r="G52" i="129"/>
  <c r="H52" i="129"/>
  <c r="G51" i="129"/>
  <c r="H51" i="129"/>
  <c r="E55" i="111"/>
  <c r="E57" i="111"/>
  <c r="E66" i="111"/>
  <c r="E67" i="111"/>
  <c r="E68" i="111"/>
  <c r="F55" i="111" l="1"/>
  <c r="G55" i="111"/>
  <c r="H55" i="111"/>
  <c r="A48" i="111"/>
  <c r="A49" i="111"/>
  <c r="A47" i="111"/>
  <c r="A51" i="111"/>
  <c r="A53" i="111"/>
  <c r="A52" i="111"/>
  <c r="H52" i="111" l="1"/>
  <c r="E52" i="111"/>
  <c r="F53" i="111"/>
  <c r="E53" i="111"/>
  <c r="G51" i="111"/>
  <c r="E51" i="111"/>
  <c r="F51" i="111"/>
  <c r="G52" i="111"/>
  <c r="H53" i="111"/>
  <c r="G53" i="111"/>
  <c r="F52" i="111"/>
  <c r="H51" i="111"/>
  <c r="D58" i="125"/>
  <c r="E58" i="125"/>
  <c r="D59" i="125"/>
  <c r="E59" i="125"/>
  <c r="D60" i="125"/>
  <c r="E60" i="125"/>
  <c r="C60" i="125"/>
  <c r="C59" i="125"/>
  <c r="C58" i="125"/>
  <c r="E40" i="125"/>
  <c r="E41" i="125"/>
  <c r="D40" i="125"/>
  <c r="D41" i="125"/>
  <c r="C40" i="125"/>
  <c r="C41" i="125"/>
  <c r="E39" i="125"/>
  <c r="C39" i="125"/>
  <c r="D39" i="125"/>
  <c r="H56" i="111" l="1"/>
  <c r="H57" i="111"/>
  <c r="G57" i="111"/>
  <c r="G56" i="111"/>
  <c r="F56" i="111"/>
  <c r="F57" i="111"/>
  <c r="H68" i="111" l="1"/>
  <c r="H67" i="111"/>
  <c r="H66" i="111"/>
  <c r="F68" i="111"/>
  <c r="F67" i="111"/>
  <c r="F66" i="111"/>
  <c r="C9" i="105" l="1"/>
  <c r="D9" i="105"/>
  <c r="B9" i="105"/>
</calcChain>
</file>

<file path=xl/comments1.xml><?xml version="1.0" encoding="utf-8"?>
<comments xmlns="http://schemas.openxmlformats.org/spreadsheetml/2006/main">
  <authors>
    <author>Author</author>
  </authors>
  <commentList>
    <comment ref="A5" authorId="0" shapeId="0">
      <text>
        <r>
          <rPr>
            <sz val="9"/>
            <color indexed="81"/>
            <rFont val="Tahoma"/>
            <family val="2"/>
          </rPr>
          <t xml:space="preserve">
Enter the name of each organizational unit currently utilized by the agency.  Please include the organizational units the agency director utilizes when managing the agency.   
The agency can list the organizational units at the highest or lowest levels it desires.  However, please ensure the agency can provide responses applicable to the unit requested in the remaining rows.  Also, please understand the organizational units the agency uses in this chart are the ones to which it will associate each of its deliverables in the Deliverables Chart.  While there may be several units whose activities contribute to providing a deliverable, the Deliverables chart only requests the unit that has primary responsibility for each particular deliverable.  </t>
        </r>
      </text>
    </comment>
    <comment ref="A25" authorId="0" shapeId="0">
      <text>
        <r>
          <rPr>
            <sz val="9"/>
            <color indexed="81"/>
            <rFont val="Tahoma"/>
            <family val="2"/>
          </rPr>
          <t xml:space="preserve">
Enter the number of employees (all types) in the unit as of July 1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
</t>
        </r>
      </text>
    </comment>
    <comment ref="A29" authorId="0" shapeId="0">
      <text>
        <r>
          <rPr>
            <sz val="9"/>
            <color indexed="81"/>
            <rFont val="Tahoma"/>
            <family val="2"/>
          </rPr>
          <t xml:space="preserve">
Enter the number of employees (all types) in the unit as of June 30 of the applicable year.
Include…
• All full time employees on the payroll
• All grant, time-limited, and temporary employees on the payroll 
• All employees on temporary layoff, leave of absence or furlough. 
Do not include…
• Independent contractors or temporary workers obtained and paid for through a contract with a staffing agency.</t>
        </r>
      </text>
    </comment>
    <comment ref="A33" authorId="0" shapeId="0">
      <text>
        <r>
          <rPr>
            <sz val="9"/>
            <color indexed="81"/>
            <rFont val="Tahoma"/>
            <family val="2"/>
          </rPr>
          <t xml:space="preserve">
Enter the number of employees (all types) that leave the unit during the fiscal year. 
Includes a person who leaves voluntarily or involuntarily, for…
• </t>
        </r>
        <r>
          <rPr>
            <b/>
            <sz val="9"/>
            <color indexed="81"/>
            <rFont val="Tahoma"/>
            <family val="2"/>
          </rPr>
          <t xml:space="preserve">another organizational unit at the same agency, </t>
        </r>
        <r>
          <rPr>
            <sz val="9"/>
            <color indexed="81"/>
            <rFont val="Tahoma"/>
            <family val="2"/>
          </rPr>
          <t xml:space="preserve">
• another SCEIS entity, 
• non-SCEIS entity, or
• somewhere else unknown to the agency.  
Does not include a person who is… (*This is different than the list of employees not to include at start and end of fiscal year)
• temporarily laid off, 
• on furlough, or
• on a leave of absence,
• Independent contractors, or
• Temporary workers obtained and paid for through a contract with a staffing </t>
        </r>
      </text>
    </comment>
    <comment ref="A38" authorId="0" shapeId="0">
      <text>
        <r>
          <rPr>
            <sz val="9"/>
            <color indexed="81"/>
            <rFont val="Tahoma"/>
            <family val="2"/>
          </rPr>
          <t xml:space="preserve">
The turnover rate should automatically appear using the below formula from the 
Society of Human Resource Management.
NOTE:  If the organizational unit had no employees at both the start and end of a fiscal year, the turnover rate cell will display a note with this explanation.  This note will display in all turnover rate cells until the number of employees are provided by the agency.  
• Average number of employees = (Number of employees at start of fiscal year 
+ Number of employees at end of fiscal year) / 2 
• Turnover rate = (Number of employees that leave the unit during the fiscal year) 
/ (Average number of employees)
</t>
        </r>
      </text>
    </comment>
    <comment ref="A62" authorId="0" shapeId="0">
      <text>
        <r>
          <rPr>
            <sz val="9"/>
            <color indexed="81"/>
            <rFont val="Tahoma"/>
            <family val="2"/>
          </rPr>
          <t xml:space="preserve">
Enter comments, if any are desired or necessary, to explain the information provided.  </t>
        </r>
      </text>
    </comment>
    <comment ref="A67" authorId="0" shapeId="0">
      <text>
        <r>
          <rPr>
            <sz val="9"/>
            <color indexed="81"/>
            <rFont val="Tahoma"/>
            <family val="2"/>
          </rPr>
          <t xml:space="preserve">
If the agency responded “Yes” in Row 66, please enter the date the last survey was conducted and name of the entity that conducted it (e.g., 2016 by Climate Survey Consulting, Inc.; 2018 by the agency)</t>
        </r>
      </text>
    </comment>
    <comment ref="A71" authorId="0" shapeId="0">
      <text>
        <r>
          <rPr>
            <sz val="9"/>
            <color indexed="81"/>
            <rFont val="Tahoma"/>
            <family val="2"/>
          </rPr>
          <t xml:space="preserve">
If the agency responded “Yes” in Row 70, please enter the frequency with which the agency conducts the surveys (e.g., annually; every three years)</t>
        </r>
      </text>
    </comment>
  </commentList>
</comments>
</file>

<file path=xl/comments2.xml><?xml version="1.0" encoding="utf-8"?>
<comments xmlns="http://schemas.openxmlformats.org/spreadsheetml/2006/main">
  <authors>
    <author>Author</author>
  </authors>
  <commentList>
    <comment ref="A7" authorId="0" shapeId="0">
      <text>
        <r>
          <rPr>
            <sz val="9"/>
            <color indexed="81"/>
            <rFont val="Tahoma"/>
            <family val="2"/>
          </rPr>
          <t xml:space="preserve">
Please enter the amount the agency was appropriated and authorized to spend (including state, federal, and other) by the end of the applicable fiscal year in columns B, C, and D.  
Since the appropriations and authorizations to the agency may change during the year, </t>
        </r>
        <r>
          <rPr>
            <b/>
            <sz val="9"/>
            <color indexed="81"/>
            <rFont val="Tahoma"/>
            <family val="2"/>
          </rPr>
          <t>please enter the total amount, after all additions and subtractions in appropriations or authorizations during the fiscal year</t>
        </r>
        <r>
          <rPr>
            <sz val="9"/>
            <color indexed="81"/>
            <rFont val="Tahoma"/>
            <family val="2"/>
          </rPr>
          <t>.</t>
        </r>
      </text>
    </comment>
    <comment ref="A9" authorId="0" shapeId="0">
      <text>
        <r>
          <rPr>
            <sz val="9"/>
            <color indexed="81"/>
            <rFont val="Tahoma"/>
            <family val="2"/>
          </rPr>
          <t xml:space="preserve">
The amount should automatically appear in columns B, C, and D, using the below formula.
“How much was the agency appropriated and authorized to spend by the end of the year?” row -  “How much did the agency actually spend?” row  
</t>
        </r>
      </text>
    </comment>
    <comment ref="A11" authorId="0" shapeId="0">
      <text>
        <r>
          <rPr>
            <sz val="9"/>
            <color indexed="81"/>
            <rFont val="Tahoma"/>
            <family val="2"/>
          </rPr>
          <t xml:space="preserve">
Please enter the amount of cash the agency had on June 30 of the applicable fiscal year in columns B, C, and D, which the agency had not received authorization to spend during the year.  </t>
        </r>
      </text>
    </comment>
  </commentList>
</comments>
</file>

<file path=xl/comments3.xml><?xml version="1.0" encoding="utf-8"?>
<comments xmlns="http://schemas.openxmlformats.org/spreadsheetml/2006/main">
  <authors>
    <author>Author</author>
  </authors>
  <commentList>
    <comment ref="B7" authorId="0" shapeId="0">
      <text>
        <r>
          <rPr>
            <sz val="9"/>
            <color indexed="81"/>
            <rFont val="Tahoma"/>
            <family val="2"/>
          </rPr>
          <t>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B8" authorId="0" shapeId="0">
      <text>
        <r>
          <rPr>
            <sz val="9"/>
            <color indexed="81"/>
            <rFont val="Tahoma"/>
            <family val="2"/>
          </rPr>
          <t>Please review the PER guidelines for laws that must be included as a minimum and how to create a complete list of deliverables.  
If the agency lists multiple laws, include a semi-colon (;) between each.</t>
        </r>
      </text>
    </comment>
    <comment ref="B9" authorId="0" shapeId="0">
      <text>
        <r>
          <rPr>
            <b/>
            <sz val="9"/>
            <color indexed="81"/>
            <rFont val="Tahoma"/>
            <family val="2"/>
          </rPr>
          <t xml:space="preserve">Select yes if...
</t>
        </r>
        <r>
          <rPr>
            <sz val="9"/>
            <color indexed="81"/>
            <rFont val="Tahoma"/>
            <family val="2"/>
          </rPr>
          <t xml:space="preserve">(1) The law(s) require the agency to provide the deliverable (words in the law(s) like must, will, or shall, are indicators it is required)
</t>
        </r>
        <r>
          <rPr>
            <b/>
            <sz val="9"/>
            <color indexed="81"/>
            <rFont val="Tahoma"/>
            <family val="2"/>
          </rPr>
          <t>Select no if....</t>
        </r>
        <r>
          <rPr>
            <sz val="9"/>
            <color indexed="81"/>
            <rFont val="Tahoma"/>
            <family val="2"/>
          </rPr>
          <t xml:space="preserve">
(1) The law(s) allow the agency to provide the deliverable (words like “may,” or “authorize” are good indicators it is allowed, but not required) 
OR
(2) There are no associated laws</t>
        </r>
      </text>
    </comment>
    <comment ref="B11" authorId="0" shapeId="0">
      <text>
        <r>
          <rPr>
            <sz val="9"/>
            <color indexed="81"/>
            <rFont val="Tahoma"/>
            <family val="2"/>
          </rPr>
          <t>While there may be several organization units that contribute to providing this deliverable, please only list the one organizational unit that has primary responsibility</t>
        </r>
      </text>
    </comment>
    <comment ref="B14" authorId="0" shapeId="0">
      <text>
        <r>
          <rPr>
            <b/>
            <sz val="9"/>
            <color indexed="81"/>
            <rFont val="Tahoma"/>
            <family val="2"/>
          </rPr>
          <t>Select yes if there is an intent, finding, and/or purpose for the deliverable stated in...</t>
        </r>
        <r>
          <rPr>
            <sz val="9"/>
            <color indexed="81"/>
            <rFont val="Tahoma"/>
            <family val="2"/>
          </rPr>
          <t xml:space="preserve">
(1) associated law, 
(2) other laws in the same statute chapter, or
(3) enabling act for the associated laws
Please contact Committee staff with any questions about how to find the information necessary to provide a response in this column.  </t>
        </r>
      </text>
    </comment>
    <comment ref="B15" authorId="0" shapeId="0">
      <text>
        <r>
          <rPr>
            <b/>
            <sz val="9"/>
            <color indexed="81"/>
            <rFont val="Tahoma"/>
            <family val="2"/>
          </rPr>
          <t>If the agency selected “Yes” in the row above and…</t>
        </r>
        <r>
          <rPr>
            <sz val="9"/>
            <color indexed="81"/>
            <rFont val="Tahoma"/>
            <family val="2"/>
          </rPr>
          <t xml:space="preserve">
(1) There is only one law in the Associated Laws row, enter…
(a) Outcome stated by the legislature (e.g., to provide law enforcement a means of reducing recidivism), and 
(b) Specific year and act number in parenthesis (e.g., 2010 Act No. 273)
(2) There are multiple laws in the Associated Laws row, enter…
(a) Outcome stated by the legislature (e.g., to provide law enforcement a means of reducing recidivism),  
(b) Citation for the applicable law, and
(c) Specific year and act number in parenthesis (e.g., 2010 Act No. 273)
</t>
        </r>
        <r>
          <rPr>
            <b/>
            <sz val="9"/>
            <color indexed="81"/>
            <rFont val="Tahoma"/>
            <family val="2"/>
          </rPr>
          <t xml:space="preserve">If the agency selected “No” or “Don’t know” in the row above…
</t>
        </r>
        <r>
          <rPr>
            <sz val="9"/>
            <color indexed="81"/>
            <rFont val="Tahoma"/>
            <family val="2"/>
          </rPr>
          <t xml:space="preserve">(1) Enter the outcome the agency seeks to achieve from providing the deliverable (this may be a direct benefit to the customer and/or a benefit to society in general).  
</t>
        </r>
      </text>
    </comment>
    <comment ref="B16" authorId="0" shapeId="0">
      <text>
        <r>
          <rPr>
            <sz val="9"/>
            <color indexed="81"/>
            <rFont val="Tahoma"/>
            <family val="2"/>
          </rPr>
          <t xml:space="preserve">Enter the item number(s), from the Performance Measures chart, for each measure the agency asserts is associated with the deliverable.
If the agency utilizes third parties to provide services, the associated performance measures may include measures agency representatives track when monitoring the performance of the third parties.
</t>
        </r>
        <r>
          <rPr>
            <b/>
            <sz val="9"/>
            <color indexed="81"/>
            <rFont val="Tahoma"/>
            <family val="2"/>
          </rPr>
          <t xml:space="preserve">Please remember to include a semi-colon (;) between each performance measure number.
</t>
        </r>
        <r>
          <rPr>
            <sz val="9"/>
            <color indexed="81"/>
            <rFont val="Tahoma"/>
            <family val="2"/>
          </rPr>
          <t xml:space="preserve">
If a measure is associated with multiple deliverables, list it beside each of those deliverables.  If there are none associated with a deliverable, type “none”</t>
        </r>
      </text>
    </comment>
    <comment ref="B19" authorId="0" shapeId="0">
      <text>
        <r>
          <rPr>
            <sz val="9"/>
            <color indexed="81"/>
            <rFont val="Tahoma"/>
            <family val="2"/>
          </rPr>
          <t xml:space="preserve">Describe the customers receiving the deliverable.  The agency may describe the customers in whatever way the agency believes is easiest to explain the customers.  
</t>
        </r>
        <r>
          <rPr>
            <b/>
            <sz val="9"/>
            <color indexed="81"/>
            <rFont val="Tahoma"/>
            <family val="2"/>
          </rPr>
          <t>DO NOT FORGE</t>
        </r>
        <r>
          <rPr>
            <sz val="9"/>
            <color indexed="81"/>
            <rFont val="Tahoma"/>
            <family val="2"/>
          </rPr>
          <t xml:space="preserve">T
• In a later row, the agency is asked to identify the number of customers served so the agency may not want to be broad in describing the customer.
• If there are similar customers for different deliverables, please use the same description of those customers with each deliverable.  
</t>
        </r>
      </text>
    </comment>
    <comment ref="B21" authorId="0" shapeId="0">
      <text>
        <r>
          <rPr>
            <sz val="9"/>
            <color indexed="81"/>
            <rFont val="Tahoma"/>
            <family val="2"/>
          </rPr>
          <t xml:space="preserve">This row seeks information on the counties in which it provided the deliverable to customers during the last completed fiscal year.  
Please provide one of the following responses:
</t>
        </r>
        <r>
          <rPr>
            <b/>
            <sz val="9"/>
            <color indexed="81"/>
            <rFont val="Tahoma"/>
            <family val="2"/>
          </rPr>
          <t>If known</t>
        </r>
        <r>
          <rPr>
            <sz val="9"/>
            <color indexed="81"/>
            <rFont val="Tahoma"/>
            <family val="2"/>
          </rPr>
          <t xml:space="preserve"> -- Enter each county, using a semi-colon (;) between each; 
If all counties, enter “All.”   
</t>
        </r>
        <r>
          <rPr>
            <b/>
            <sz val="9"/>
            <color indexed="81"/>
            <rFont val="Tahoma"/>
            <family val="2"/>
          </rPr>
          <t>If unknown</t>
        </r>
        <r>
          <rPr>
            <sz val="9"/>
            <color indexed="81"/>
            <rFont val="Tahoma"/>
            <family val="2"/>
          </rPr>
          <t xml:space="preserve"> -- Enter “Unknown.”  
</t>
        </r>
      </text>
    </comment>
    <comment ref="B22" authorId="0" shapeId="0">
      <text>
        <r>
          <rPr>
            <sz val="9"/>
            <color indexed="81"/>
            <rFont val="Tahoma"/>
            <family val="2"/>
          </rPr>
          <t xml:space="preserve">This row seeks the total number of customers, as those customers were described above in the “Customer description” row, to whom the agency provided the deliverable in the last completed fiscal year.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or "Does not track"
</t>
        </r>
      </text>
    </comment>
    <comment ref="B23" authorId="0" shapeId="0">
      <text>
        <r>
          <rPr>
            <sz val="9"/>
            <color indexed="81"/>
            <rFont val="Tahoma"/>
            <family val="2"/>
          </rPr>
          <t xml:space="preserve">This row seeks the estimated percentage change, from 2017-18 to 2018-19, in customers the agency predicts it will serve.
Please provide one of the following responses:
</t>
        </r>
        <r>
          <rPr>
            <b/>
            <sz val="9"/>
            <color indexed="81"/>
            <rFont val="Tahoma"/>
            <family val="2"/>
          </rPr>
          <t>If able to estimate</t>
        </r>
        <r>
          <rPr>
            <sz val="9"/>
            <color indexed="81"/>
            <rFont val="Tahoma"/>
            <family val="2"/>
          </rPr>
          <t xml:space="preserve"> -- Enter the percentage
</t>
        </r>
        <r>
          <rPr>
            <b/>
            <sz val="9"/>
            <color indexed="81"/>
            <rFont val="Tahoma"/>
            <family val="2"/>
          </rPr>
          <t>If unable to estimate</t>
        </r>
        <r>
          <rPr>
            <sz val="9"/>
            <color indexed="81"/>
            <rFont val="Tahoma"/>
            <family val="2"/>
          </rPr>
          <t xml:space="preserve"> -- Enter “Unknown.”
</t>
        </r>
      </text>
    </comment>
    <comment ref="B24" authorId="0" shapeId="0">
      <text>
        <r>
          <rPr>
            <sz val="9"/>
            <color indexed="81"/>
            <rFont val="Tahoma"/>
            <family val="2"/>
          </rPr>
          <t xml:space="preserve">This row is requesting the maximum number of potential customers with a need for the deliverable that the agency is aware of as of the date it is submitting the PER.  If the agency has a figure, as of a different date, please note the different date in the “Agency comments” row.  
Please provide one of the following responses:
</t>
        </r>
        <r>
          <rPr>
            <b/>
            <sz val="9"/>
            <color indexed="81"/>
            <rFont val="Tahoma"/>
            <family val="2"/>
          </rPr>
          <t>If known</t>
        </r>
        <r>
          <rPr>
            <sz val="9"/>
            <color indexed="81"/>
            <rFont val="Tahoma"/>
            <family val="2"/>
          </rPr>
          <t xml:space="preserve"> -- Enter the number
</t>
        </r>
        <r>
          <rPr>
            <b/>
            <sz val="9"/>
            <color indexed="81"/>
            <rFont val="Tahoma"/>
            <family val="2"/>
          </rPr>
          <t>If unknown</t>
        </r>
        <r>
          <rPr>
            <sz val="9"/>
            <color indexed="81"/>
            <rFont val="Tahoma"/>
            <family val="2"/>
          </rPr>
          <t xml:space="preserve"> -- Enter “Unknown.”
</t>
        </r>
      </text>
    </comment>
    <comment ref="B27" authorId="0" shapeId="0">
      <text>
        <r>
          <rPr>
            <sz val="9"/>
            <color indexed="81"/>
            <rFont val="Tahoma"/>
            <family val="2"/>
          </rPr>
          <t xml:space="preserve">Include how the agency would describe a single unit of the deliverable so readers have context for the number of units provided and amount charged to customers per unit, which is requested in the next rows.
</t>
        </r>
      </text>
    </comment>
    <comment ref="B28" authorId="0" shapeId="0">
      <text>
        <r>
          <rPr>
            <sz val="9"/>
            <color indexed="81"/>
            <rFont val="Tahoma"/>
            <family val="2"/>
          </rPr>
          <t xml:space="preserve">Rows 28 through 30 seek the number of units of the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known</t>
        </r>
        <r>
          <rPr>
            <sz val="9"/>
            <color indexed="81"/>
            <rFont val="Tahoma"/>
            <family val="2"/>
          </rPr>
          <t xml:space="preserve"> -- Enter the number; or
</t>
        </r>
        <r>
          <rPr>
            <b/>
            <sz val="9"/>
            <color indexed="81"/>
            <rFont val="Tahoma"/>
            <family val="2"/>
          </rPr>
          <t>If unknown</t>
        </r>
        <r>
          <rPr>
            <sz val="9"/>
            <color indexed="81"/>
            <rFont val="Tahoma"/>
            <family val="2"/>
          </rPr>
          <t xml:space="preserve"> -- Enter “Unknown” or "Does not track"
</t>
        </r>
      </text>
    </comment>
    <comment ref="B31" authorId="0" shapeId="0">
      <text>
        <r>
          <rPr>
            <sz val="9"/>
            <color indexed="81"/>
            <rFont val="Tahoma"/>
            <family val="2"/>
          </rPr>
          <t xml:space="preserve">Rows 31 through 36 seek to know if there was a law that prohibited the agency from charging the customer for the deliverable in each fiscal year 2017-18, 2016-17, and 2015-16.  
</t>
        </r>
        <r>
          <rPr>
            <b/>
            <sz val="9"/>
            <color indexed="81"/>
            <rFont val="Tahoma"/>
            <family val="2"/>
          </rPr>
          <t>NOTE:</t>
        </r>
        <r>
          <rPr>
            <sz val="9"/>
            <color indexed="81"/>
            <rFont val="Tahoma"/>
            <family val="2"/>
          </rPr>
          <t xml:space="preserve">  These rows do not seek to know whether or not the agency charged the customer, just whether there was a law prohibiting the agency from charging the customer.  
Please provide one of the following responses:
</t>
        </r>
        <r>
          <rPr>
            <b/>
            <sz val="9"/>
            <color indexed="81"/>
            <rFont val="Tahoma"/>
            <family val="2"/>
          </rPr>
          <t>If there was a law prohibiting the agency from charging a customer in the applicable year</t>
        </r>
        <r>
          <rPr>
            <sz val="9"/>
            <color indexed="81"/>
            <rFont val="Tahoma"/>
            <family val="2"/>
          </rPr>
          <t xml:space="preserve"> -- Select “Yes” and, in the row below it, enter the law number
</t>
        </r>
        <r>
          <rPr>
            <b/>
            <sz val="9"/>
            <color indexed="81"/>
            <rFont val="Tahoma"/>
            <family val="2"/>
          </rPr>
          <t>If there was no law prohibiting the agency from charging a customer (or the customer’s insurance, Medicare, Medicaid) in the applicable year</t>
        </r>
        <r>
          <rPr>
            <sz val="9"/>
            <color indexed="81"/>
            <rFont val="Tahoma"/>
            <family val="2"/>
          </rPr>
          <t xml:space="preserve"> -- Select “No” and, in the row below it, enter “No applicable law”
</t>
        </r>
        <r>
          <rPr>
            <b/>
            <sz val="9"/>
            <color indexed="81"/>
            <rFont val="Tahoma"/>
            <family val="2"/>
          </rPr>
          <t>If unknown</t>
        </r>
        <r>
          <rPr>
            <sz val="9"/>
            <color indexed="81"/>
            <rFont val="Tahoma"/>
            <family val="2"/>
          </rPr>
          <t xml:space="preserve"> -- Select “Unknown” and, in the row below it, enter “Unknown”
</t>
        </r>
      </text>
    </comment>
    <comment ref="B37" authorId="0" shapeId="0">
      <text>
        <r>
          <rPr>
            <sz val="9"/>
            <color indexed="81"/>
            <rFont val="Tahoma"/>
            <family val="2"/>
          </rPr>
          <t xml:space="preserve">Rows 37 through 39 seek the amount charged per deliverable, as a unit of the deliverable was described above in the “Description of a single deliverable unit” row, the agency provided in each fiscal year 2017-18, 2016-17, and 2015-16.
Please provide one of the following responses:
</t>
        </r>
        <r>
          <rPr>
            <b/>
            <sz val="9"/>
            <color indexed="81"/>
            <rFont val="Tahoma"/>
            <family val="2"/>
          </rPr>
          <t>If the agency charged the customer (or the customer’s insurance, Medicare, Medicaid) in the applicable year</t>
        </r>
        <r>
          <rPr>
            <sz val="9"/>
            <color indexed="81"/>
            <rFont val="Tahoma"/>
            <family val="2"/>
          </rPr>
          <t xml:space="preserve"> -- Enter the amount charged.  If the agency charges different amounts, include the different amounts, or enter the information in a range (e.g., $10.00 to $25.00); 
</t>
        </r>
        <r>
          <rPr>
            <b/>
            <sz val="9"/>
            <color indexed="81"/>
            <rFont val="Tahoma"/>
            <family val="2"/>
          </rPr>
          <t>If the agency did not charge the customer (or the customer’s insurance, Medicare, Medicaid) in the applicable year</t>
        </r>
        <r>
          <rPr>
            <sz val="9"/>
            <color indexed="81"/>
            <rFont val="Tahoma"/>
            <family val="2"/>
          </rPr>
          <t xml:space="preserve"> -- Enter “$0.00”</t>
        </r>
      </text>
    </comment>
    <comment ref="B42" authorId="0" shapeId="0">
      <text>
        <r>
          <rPr>
            <sz val="9"/>
            <color indexed="81"/>
            <rFont val="Tahoma"/>
            <family val="2"/>
          </rPr>
          <t xml:space="preserve">See the Program Evaluation Report Guidelines for tips on how to calculate the number of employee equivalents required.
</t>
        </r>
        <r>
          <rPr>
            <b/>
            <sz val="9"/>
            <color indexed="81"/>
            <rFont val="Tahoma"/>
            <family val="2"/>
          </rPr>
          <t>NOTE:</t>
        </r>
        <r>
          <rPr>
            <sz val="9"/>
            <color indexed="81"/>
            <rFont val="Tahoma"/>
            <family val="2"/>
          </rPr>
          <t xml:space="preserve">  This is not asking for the number of employees required to provide a single unit of the deliverables, but the number of employees working to provide the deliverable throughout the year (i.e., the number of 37.5 hour/week/year units needed to provide the deliverable).  While most utilize 37.5 hours per week, if the agency does not utilize 37.5 hours per week, please utilize the hours per week applicable to the agency and note this at the top of the chart.</t>
        </r>
      </text>
    </comment>
    <comment ref="A46" authorId="0" shapeId="0">
      <text>
        <r>
          <rPr>
            <sz val="9"/>
            <color indexed="81"/>
            <rFont val="Tahoma"/>
            <family val="2"/>
          </rPr>
          <t>The rows below will show $0.00 until the agency begins entering the expenditures for each deliverable in column E and beyond.  
Once the agency begins entering the expenditures for each deliverable, the rows below will total up all the expenditures for every deliverable.</t>
        </r>
        <r>
          <rPr>
            <b/>
            <sz val="9"/>
            <color indexed="81"/>
            <rFont val="Tahoma"/>
            <family val="2"/>
          </rPr>
          <t xml:space="preserve"> </t>
        </r>
        <r>
          <rPr>
            <sz val="9"/>
            <color indexed="81"/>
            <rFont val="Tahoma"/>
            <family val="2"/>
          </rPr>
          <t xml:space="preserve">
</t>
        </r>
      </text>
    </comment>
    <comment ref="B46" authorId="0" shapeId="0">
      <text>
        <r>
          <rPr>
            <sz val="9"/>
            <color indexed="81"/>
            <rFont val="Tahoma"/>
            <family val="2"/>
          </rPr>
          <t xml:space="preserve">Please include all expenditures including operational costs and employee salary/fringe costs.  Calculate this amount using whatever method agency representatives prefer.  A sample methodology is included in the Program Evaluation Report Guidelines.  Also, included in the guidelines are tips on how to check if the agency included all expenditures.  
If the deliverable is to provide grants, include the operational and employee salary/fringe costs of administering the grants PLUS the amount of money actually distributed by the agency for the grants. </t>
        </r>
      </text>
    </comment>
    <comment ref="A50" authorId="0" shapeId="0">
      <text>
        <r>
          <rPr>
            <sz val="9"/>
            <color indexed="81"/>
            <rFont val="Tahoma"/>
            <family val="2"/>
          </rPr>
          <t>The amounts below should automatically appear and be the same as the amount the agency entered in the Finance Overview Chart beside, “How much did the agency actually spend?”
If the agency sent the deliverable chart to each division or organizational unit to complete, the division leader can enter the total amount their division spent in each applicable year below and compare those values to the values above (under "Spent on all deliverables") ensure all of the deliverables they enter add up to the total amount the division spent in each applicable year.</t>
        </r>
      </text>
    </comment>
    <comment ref="B50" authorId="0" shapeId="0">
      <text>
        <r>
          <rPr>
            <b/>
            <sz val="9"/>
            <color indexed="81"/>
            <rFont val="Tahoma"/>
            <family val="2"/>
          </rPr>
          <t>One of the following should automatically appear in these cells</t>
        </r>
        <r>
          <rPr>
            <sz val="9"/>
            <color indexed="81"/>
            <rFont val="Tahoma"/>
            <family val="2"/>
          </rPr>
          <t>:
(1) Percentage, or
(2) Agency does not track the total expenditures for this deliverable
The second option appears when (a) spreadsheet is incomplete; (b) agency does not enter an amount for the total deliverable expenditures; or (c) there is no amount for total agency spending.
The value in these cells are calculated from a formula that utilizes the values in the “Total deliverable expenditure each year” (rows 47 through 49) and “Total agency spending” (rows 51 through 53, Column A) cells.  Note:  In the template provided to the agency, the amounts in the “Total agency spending” cells should automatically appear and be the same as the amount the agency entered in the Finance Overview Chart beside, “How much did the agency actually spend?”
If there is not a number value in both of those cells for a particular year, the corresponding “Total deliverable expenditures as a percentage of total agency expenditures” cell will read “Agency does not track the total expense of providing the deliverable.”</t>
        </r>
      </text>
    </comment>
    <comment ref="B54" authorId="0" shapeId="0">
      <text>
        <r>
          <rPr>
            <b/>
            <sz val="9"/>
            <color indexed="81"/>
            <rFont val="Tahoma"/>
            <family val="2"/>
          </rPr>
          <t>One of the following should automatically appear in these cells:</t>
        </r>
        <r>
          <rPr>
            <sz val="9"/>
            <color indexed="81"/>
            <rFont val="Tahoma"/>
            <family val="2"/>
          </rPr>
          <t xml:space="preserve">
(1) Dollar amount, or
(2) There were no units provided, no cost, or the agency does not track the number of units provided and/or total cost.
The value in these cells are calculated from a formula that utilizes the values in the “Total deliverable expenditures each year” (rows 47 through 49) and “Number of units provided” (rows 28 through 30) cells.  
If the agency does not enter a number value in both of those cells for a particular year, the corresponding “Expense to agency per unit of the deliverable” cell will read “There were no units provided, no cost, or the agency does not track the number of units provided and/or total cost.”
</t>
        </r>
      </text>
    </comment>
    <comment ref="B60" authorId="0" shapeId="0">
      <text>
        <r>
          <rPr>
            <sz val="9"/>
            <color indexed="81"/>
            <rFont val="Tahoma"/>
            <family val="2"/>
          </rPr>
          <t xml:space="preserve">Please provide one of the following responses:
</t>
        </r>
        <r>
          <rPr>
            <b/>
            <sz val="9"/>
            <color indexed="81"/>
            <rFont val="Tahoma"/>
            <family val="2"/>
          </rPr>
          <t>If the agency charges customers (including their health insurance, Medicare, Medicaid)</t>
        </r>
        <r>
          <rPr>
            <sz val="9"/>
            <color indexed="81"/>
            <rFont val="Tahoma"/>
            <family val="2"/>
          </rPr>
          <t xml:space="preserve"> -- Enter the total generated from charging customers; or
</t>
        </r>
        <r>
          <rPr>
            <b/>
            <sz val="9"/>
            <color indexed="81"/>
            <rFont val="Tahoma"/>
            <family val="2"/>
          </rPr>
          <t>If the agency does not charge customers</t>
        </r>
        <r>
          <rPr>
            <sz val="9"/>
            <color indexed="81"/>
            <rFont val="Tahoma"/>
            <family val="2"/>
          </rPr>
          <t xml:space="preserve"> -- Enter “0.00.”
Customers include individual, family, private business, non-profit, state agency, etc.  If customer gets something in return for money customer provides agency, include that money here, EVEN IF the agency does not get to retain any of the money.
</t>
        </r>
        <r>
          <rPr>
            <b/>
            <sz val="9"/>
            <color indexed="81"/>
            <rFont val="Tahoma"/>
            <family val="2"/>
          </rPr>
          <t>When considering whether the agency charges the customer for the deliverable, think</t>
        </r>
        <r>
          <rPr>
            <sz val="9"/>
            <color indexed="81"/>
            <rFont val="Tahoma"/>
            <family val="2"/>
          </rPr>
          <t xml:space="preserve"> -- Does the customer get something in return for the money the customer is providing the agency?
</t>
        </r>
        <r>
          <rPr>
            <b/>
            <sz val="9"/>
            <color indexed="81"/>
            <rFont val="Tahoma"/>
            <family val="2"/>
          </rPr>
          <t>It does not matter if the agency was able to retain this amount or whether this amount went back to the general fund</t>
        </r>
        <r>
          <rPr>
            <sz val="9"/>
            <color indexed="81"/>
            <rFont val="Tahoma"/>
            <family val="2"/>
          </rPr>
          <t xml:space="preserve">.  The Committee is solely asking for the total amount generated so it can be compared with the total costs. 
</t>
        </r>
        <r>
          <rPr>
            <u/>
            <sz val="9"/>
            <color indexed="81"/>
            <rFont val="Tahoma"/>
            <family val="2"/>
          </rPr>
          <t>Example – Fees the Department of Labor, Licensing, and Regulation (LLR) charges individuals in a particular occupation</t>
        </r>
        <r>
          <rPr>
            <sz val="9"/>
            <color indexed="81"/>
            <rFont val="Tahoma"/>
            <family val="2"/>
          </rPr>
          <t xml:space="preserve">
LLR is charging the individual with the license a fee to maintain the license, so the fees collected are from charging customers.
</t>
        </r>
        <r>
          <rPr>
            <u/>
            <sz val="9"/>
            <color indexed="81"/>
            <rFont val="Tahoma"/>
            <family val="2"/>
          </rPr>
          <t>Example – The Department of Revenue (DOR) collecting taxes</t>
        </r>
        <r>
          <rPr>
            <sz val="9"/>
            <color indexed="81"/>
            <rFont val="Tahoma"/>
            <family val="2"/>
          </rPr>
          <t xml:space="preserve">
-- DOR is not generating revenue from charging customers because the customer is the state, on whose behalf DOR is collecting the taxes.
-- DOR is generating money because they are collecting it.  The money is from citizens, so it is not a state source.  Therefore, the taxes they collect is money generated from a non-state source (see next rows)
</t>
        </r>
        <r>
          <rPr>
            <u/>
            <sz val="9"/>
            <color indexed="81"/>
            <rFont val="Tahoma"/>
            <family val="2"/>
          </rPr>
          <t>Example – Revenue and Fiscal Affairs Office charges other state agencies for research services</t>
        </r>
        <r>
          <rPr>
            <sz val="9"/>
            <color indexed="81"/>
            <rFont val="Tahoma"/>
            <family val="2"/>
          </rPr>
          <t xml:space="preserve">
--The state agencies are the customers, so this revenue would be recorded in rows 60-62.
</t>
        </r>
      </text>
    </comment>
    <comment ref="B63" authorId="0" shapeId="0">
      <text>
        <r>
          <rPr>
            <sz val="9"/>
            <color indexed="81"/>
            <rFont val="Tahoma"/>
            <family val="2"/>
          </rPr>
          <t xml:space="preserve">Total dollar amount collected from non-state sources as a result of providing the deliverable include, but are not limited to, (1) federal and/or private grants the agency received specifically received to provide the deliverable, and (2) grant received to achieve something broad, which the agency uses to fund several deliverables.
Please provide one of the following responses:
</t>
        </r>
        <r>
          <rPr>
            <b/>
            <sz val="9"/>
            <color indexed="81"/>
            <rFont val="Tahoma"/>
            <family val="2"/>
          </rPr>
          <t>If the agency collected/received any funds from non-state sources as a result of providing the deliverable</t>
        </r>
        <r>
          <rPr>
            <sz val="9"/>
            <color indexed="81"/>
            <rFont val="Tahoma"/>
            <family val="2"/>
          </rPr>
          <t xml:space="preserve"> -- Enter the total amount generated
Note:  If the agency receives a grant to achieve something broad which it uses to fund several different deliverables, determine the amount used for each deliverable and include those amounts in this row of each applicable deliverable.
</t>
        </r>
        <r>
          <rPr>
            <b/>
            <sz val="9"/>
            <color indexed="81"/>
            <rFont val="Tahoma"/>
            <family val="2"/>
          </rPr>
          <t>If the agency did not</t>
        </r>
        <r>
          <rPr>
            <sz val="9"/>
            <color indexed="81"/>
            <rFont val="Tahoma"/>
            <family val="2"/>
          </rPr>
          <t xml:space="preserve"> -- Enter “0.00”
</t>
        </r>
      </text>
    </comment>
    <comment ref="B66" authorId="0" shapeId="0">
      <text>
        <r>
          <rPr>
            <sz val="9"/>
            <color indexed="81"/>
            <rFont val="Tahoma"/>
            <family val="2"/>
          </rPr>
          <t xml:space="preserve">The amount should automatically appear as each cell has a formula which adds together the amounts the agency entered in the rows above for (1) total amount generated from charging customers, and (2) total amount generated from non-state sources (e.g., federal and other grants awarded to agency to provide the deliverable). </t>
        </r>
      </text>
    </comment>
    <comment ref="B71" authorId="0" shapeId="0">
      <text>
        <r>
          <rPr>
            <sz val="9"/>
            <color indexed="81"/>
            <rFont val="Tahoma"/>
            <family val="2"/>
          </rPr>
          <t>Enter comments to explain information provided, if the agency believes any are necessary or the agency desires to provide any additional comments.</t>
        </r>
      </text>
    </comment>
  </commentList>
</comments>
</file>

<file path=xl/comments4.xml><?xml version="1.0" encoding="utf-8"?>
<comments xmlns="http://schemas.openxmlformats.org/spreadsheetml/2006/main">
  <authors>
    <author>Author</author>
  </authors>
  <commentList>
    <comment ref="A7" authorId="0" shapeId="0">
      <text>
        <r>
          <rPr>
            <sz val="9"/>
            <color indexed="81"/>
            <rFont val="Tahoma"/>
            <family val="2"/>
          </rPr>
          <t xml:space="preserve">
Initially, skip this row and come back to it after entering information for all agency deliverables.  After entering information for all deliverables, please enter “1” in Column E, row 7, enter “2” in Column F, row 7, enter “3” in Column G, row 7, etc. until there is an item number on this row in each column with a deliverable.</t>
        </r>
      </text>
    </comment>
    <comment ref="A8" authorId="0" shapeId="0">
      <text>
        <r>
          <rPr>
            <sz val="9"/>
            <color indexed="81"/>
            <rFont val="Tahoma"/>
            <family val="2"/>
          </rPr>
          <t xml:space="preserve">
Including details in the description may help readers fully understand what the agency is measuring.  
For example, instead of just entering “ABC scores,” the agency may wish to provide additional details so it reads, “ABC scores – Number of participants in remedial ABC class whose scores on the ABC exam increase by 20% after successful completion of the remedial ABC class.”</t>
        </r>
      </text>
    </comment>
    <comment ref="A14" authorId="0" shapeId="0">
      <text>
        <r>
          <rPr>
            <sz val="9"/>
            <color indexed="81"/>
            <rFont val="Tahoma"/>
            <family val="2"/>
          </rPr>
          <t xml:space="preserve">
Skip these rows.  The information will auto-fill after the agency enters responses in the rows below 28.</t>
        </r>
      </text>
    </comment>
    <comment ref="A36" authorId="0" shapeId="0">
      <text>
        <r>
          <rPr>
            <sz val="9"/>
            <color indexed="81"/>
            <rFont val="Tahoma"/>
            <family val="2"/>
          </rPr>
          <t xml:space="preserve">
Skip these rows.  The information will auto-fill after the agency enters responses in the rows below 28.</t>
        </r>
      </text>
    </comment>
    <comment ref="A48"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
</t>
        </r>
      </text>
    </comment>
    <comment ref="A49" authorId="0" shapeId="0">
      <text>
        <r>
          <rPr>
            <sz val="9"/>
            <color indexed="81"/>
            <rFont val="Tahoma"/>
            <family val="2"/>
          </rPr>
          <t xml:space="preserve">
There should be a number, percentage, or DNE in each Target and Actual column.
</t>
        </r>
        <r>
          <rPr>
            <b/>
            <sz val="9"/>
            <color indexed="81"/>
            <rFont val="Tahoma"/>
            <family val="2"/>
          </rPr>
          <t>Target</t>
        </r>
        <r>
          <rPr>
            <sz val="9"/>
            <color indexed="81"/>
            <rFont val="Tahoma"/>
            <family val="2"/>
          </rPr>
          <t xml:space="preserve"> is the value the agency wants to reach for that time period.  If the agency did not have a target value for a particular time period, enter “DNE” for “Does not exist.”
</t>
        </r>
        <r>
          <rPr>
            <b/>
            <sz val="9"/>
            <color indexed="81"/>
            <rFont val="Tahoma"/>
            <family val="2"/>
          </rPr>
          <t>Actual</t>
        </r>
        <r>
          <rPr>
            <sz val="9"/>
            <color indexed="81"/>
            <rFont val="Tahoma"/>
            <family val="2"/>
          </rPr>
          <t xml:space="preserve"> is the value actually reached for that time period.  If the agency did not track the actual value for a particular time period, enter “DNE” for “Does not exist.”</t>
        </r>
      </text>
    </comment>
    <comment ref="A68" authorId="0" shapeId="0">
      <text>
        <r>
          <rPr>
            <sz val="9"/>
            <color indexed="81"/>
            <rFont val="Tahoma"/>
            <family val="2"/>
          </rPr>
          <t xml:space="preserve">
Enter comments to explain information provided, if the agency believes any are necessary or the agency desires to provide any additional comments.  Potential comments which may be helpful include those which may help further explain the performance measure or the target or actual results for one or more years.</t>
        </r>
      </text>
    </comment>
  </commentList>
</comments>
</file>

<file path=xl/sharedStrings.xml><?xml version="1.0" encoding="utf-8"?>
<sst xmlns="http://schemas.openxmlformats.org/spreadsheetml/2006/main" count="3549" uniqueCount="1051">
  <si>
    <t>Item #</t>
  </si>
  <si>
    <t>Yes</t>
  </si>
  <si>
    <t>No</t>
  </si>
  <si>
    <t>2016-17</t>
  </si>
  <si>
    <t>2017-18</t>
  </si>
  <si>
    <t>None</t>
  </si>
  <si>
    <t>DNE</t>
  </si>
  <si>
    <t>Other</t>
  </si>
  <si>
    <t>2015-16</t>
  </si>
  <si>
    <t xml:space="preserve">What is specific outcome sought in law OR, if not in law, specific outcome agency seeks by providing the deliverable? </t>
  </si>
  <si>
    <t>Amount generated from providing deliverable</t>
  </si>
  <si>
    <t>Exit interviews or surveys performed?</t>
  </si>
  <si>
    <t>Purpose of organizational unit</t>
  </si>
  <si>
    <t>Name of organizational unit</t>
  </si>
  <si>
    <t>Responsible organizational unit (primary)</t>
  </si>
  <si>
    <t>Deliverable description</t>
  </si>
  <si>
    <t>Associated laws</t>
  </si>
  <si>
    <t>Customer description</t>
  </si>
  <si>
    <t>Time applicable</t>
  </si>
  <si>
    <t>Amount charged to customer per deliverable unit</t>
  </si>
  <si>
    <t>Agency Wide</t>
  </si>
  <si>
    <t>Description</t>
  </si>
  <si>
    <t>State fiscal year (July-June)</t>
  </si>
  <si>
    <t>Number of individuals whose score on the ABC exam increased by 20 points or more after taking the ABC exam prep course</t>
  </si>
  <si>
    <t>The agency began utilizing exit interviews in 2016-17.</t>
  </si>
  <si>
    <t>3; 5; 6</t>
  </si>
  <si>
    <t>Tourism Sales &amp; Marketing</t>
  </si>
  <si>
    <t xml:space="preserve">If yes, provide law </t>
  </si>
  <si>
    <t xml:space="preserve">Does the agency evaluate customer satisfaction? </t>
  </si>
  <si>
    <t>Does the agency conduct employee engagement, climate, or similar surveys on a regular basis?</t>
  </si>
  <si>
    <t>Number of units provided</t>
  </si>
  <si>
    <t>Performance Measure</t>
  </si>
  <si>
    <t>Anonymous employee feedback allowed?</t>
  </si>
  <si>
    <t>Employee satisfaction tracked?</t>
  </si>
  <si>
    <t>How much was the agency appropriated and authorized to spend by the end of the fiscal year?</t>
  </si>
  <si>
    <t>How much did the agency actually spend?</t>
  </si>
  <si>
    <t>How much did the agency not spend?</t>
  </si>
  <si>
    <t>2018-19</t>
  </si>
  <si>
    <t>Results Sought</t>
  </si>
  <si>
    <t>Customer Details</t>
  </si>
  <si>
    <t>Counties served in last completed fiscal year (Please list every applicable county, separating each with a semi-colon (;).  If every county in the state is served, type All)</t>
  </si>
  <si>
    <t>Costs</t>
  </si>
  <si>
    <t>How much cash did the agency have at the end of the fiscal year that it was not authorized to spend?</t>
  </si>
  <si>
    <t>Does law prohibit charging the customer for the deliverable?</t>
  </si>
  <si>
    <t>Maximum number of potential customers, if unlimited resources available to the agency</t>
  </si>
  <si>
    <t>Target</t>
  </si>
  <si>
    <t>Actual</t>
  </si>
  <si>
    <t>Federal Fiscal Year (Oct. - Sept.)</t>
  </si>
  <si>
    <t>State Fiscal Year (July - June)</t>
  </si>
  <si>
    <t>Don't Know</t>
  </si>
  <si>
    <t>Calendar Year (Jan. - Dec.)</t>
  </si>
  <si>
    <t>Performance Measures</t>
  </si>
  <si>
    <t>Org. Units</t>
  </si>
  <si>
    <t>Deliverables</t>
  </si>
  <si>
    <t>Every three years</t>
  </si>
  <si>
    <t>Lexington; Richland</t>
  </si>
  <si>
    <t>Abbeville; Richland</t>
  </si>
  <si>
    <t>State Parks Admissions Revenue</t>
  </si>
  <si>
    <t>Number of sea turtle nests</t>
  </si>
  <si>
    <t>State Parks Operational Performance Measures were negatively impacted by significant natural disasters that resulted in temporary park closures in FY 15, 16 and 17.</t>
  </si>
  <si>
    <t>Statewide hotel occupancy rate</t>
  </si>
  <si>
    <t>State Park Service</t>
  </si>
  <si>
    <t>Film Commission</t>
  </si>
  <si>
    <t>Turnover rate</t>
  </si>
  <si>
    <t>Agency</t>
  </si>
  <si>
    <t>Accurate as of</t>
  </si>
  <si>
    <t>Deliverable</t>
  </si>
  <si>
    <t>Units Provided and Amounts Charged to Customers</t>
  </si>
  <si>
    <t>If yes, when was last one and who conducted it?</t>
  </si>
  <si>
    <t>2016 by Climate Survey Consulting, Inc.</t>
  </si>
  <si>
    <t>Agency Comments</t>
  </si>
  <si>
    <t>Office of Recreation, Grants, and Policy</t>
  </si>
  <si>
    <t>Administer motion picture incentive program</t>
  </si>
  <si>
    <t>Beach renourishment grant applicants</t>
  </si>
  <si>
    <t>100 beach communities</t>
  </si>
  <si>
    <t>2; 3; 4</t>
  </si>
  <si>
    <t>Beach renourishment grant</t>
  </si>
  <si>
    <r>
      <rPr>
        <b/>
        <sz val="10"/>
        <rFont val="Calibri Light"/>
        <family val="2"/>
        <scheme val="major"/>
      </rPr>
      <t>Allocate funding to local governments and state agencies for beach renourishment activities</t>
    </r>
    <r>
      <rPr>
        <sz val="10"/>
        <rFont val="Calibri Light"/>
        <family val="2"/>
        <scheme val="major"/>
      </rPr>
      <t xml:space="preserve"> - (1) Review applications; and (2) determine how projects will be prioritized</t>
    </r>
  </si>
  <si>
    <t>Agency Comments (Optional)</t>
  </si>
  <si>
    <t>Film companies</t>
  </si>
  <si>
    <t>Increase dollars spent in the state and statewide presence across the country and world</t>
  </si>
  <si>
    <t>Number of employees (all types) in the unit</t>
  </si>
  <si>
    <t>Leave the unit during fiscal year</t>
  </si>
  <si>
    <t>End of fiscal year</t>
  </si>
  <si>
    <t>Start of fiscal year</t>
  </si>
  <si>
    <t xml:space="preserve">Number of employees, EXCEPT temporary, in the unit </t>
  </si>
  <si>
    <t>Film projects in S.C.</t>
  </si>
  <si>
    <t>Sell retail goods at state park gift and souvenir shops</t>
  </si>
  <si>
    <t>Generate revenue to help offset operational costs of parks</t>
  </si>
  <si>
    <t>State park visitors</t>
  </si>
  <si>
    <t>$1.50 to $75.00</t>
  </si>
  <si>
    <t>Total agency spending</t>
  </si>
  <si>
    <t>Spent on all deliverables</t>
  </si>
  <si>
    <t>S.C. businesses and tourist attractions</t>
  </si>
  <si>
    <t>Results Summary</t>
  </si>
  <si>
    <t>Result details for year ending… (Note: DNE means "did not exist")</t>
  </si>
  <si>
    <t>Number of customers served in last completed FY</t>
  </si>
  <si>
    <t>Percentage change in customers served predicted for current FY</t>
  </si>
  <si>
    <t xml:space="preserve">Description of a single deliverable unit </t>
  </si>
  <si>
    <t>Total employee equivalents required (37.5 hour per week units)</t>
  </si>
  <si>
    <t xml:space="preserve">Associated performance measure item numbers from the Performance Measures Chart, if any </t>
  </si>
  <si>
    <t>Item number</t>
  </si>
  <si>
    <t>If yes, what is the frequency?</t>
  </si>
  <si>
    <t>Additional comments from agency (optional)</t>
  </si>
  <si>
    <t>Total deliverable expenditures as a percentage of total agency expenditures</t>
  </si>
  <si>
    <t>Is the goal to meet, exceed, or obtain a lower value than the target?</t>
  </si>
  <si>
    <t>Jurisdiction</t>
  </si>
  <si>
    <t>Type</t>
  </si>
  <si>
    <r>
      <t>Total deliverable expenditures each year (operational</t>
    </r>
    <r>
      <rPr>
        <b/>
        <i/>
        <sz val="10"/>
        <rFont val="Calibri Light"/>
        <family val="2"/>
        <scheme val="major"/>
      </rPr>
      <t xml:space="preserve"> </t>
    </r>
    <r>
      <rPr>
        <sz val="10"/>
        <rFont val="Calibri Light"/>
        <family val="2"/>
        <scheme val="major"/>
      </rPr>
      <t>and employee salary/fringe)</t>
    </r>
  </si>
  <si>
    <t>Counties served in last completed fiscal year</t>
  </si>
  <si>
    <t>Meet</t>
  </si>
  <si>
    <t>Meet or obtain lower value</t>
  </si>
  <si>
    <t>Meet or exceed</t>
  </si>
  <si>
    <t>Did the agency achieve its goal</t>
  </si>
  <si>
    <t>Changes in target</t>
  </si>
  <si>
    <t>Obtain lower value</t>
  </si>
  <si>
    <t>Exceed</t>
  </si>
  <si>
    <r>
      <t xml:space="preserve">Below are laws (i.e., constitution, statutes, proviso, and regulations) the agency should include, at a minimum, in the Associated Laws row of the Deliverables chart.  
</t>
    </r>
    <r>
      <rPr>
        <b/>
        <sz val="11"/>
        <color theme="1"/>
        <rFont val="Calibri Light"/>
        <family val="2"/>
        <scheme val="major"/>
      </rPr>
      <t>Some laws include one or more individual deliverables.  
Other laws include one or more of the following which relates to a deliverable:
(a) to whom the deliverable is to be provided; 
(b) with whom the agency is to work to provide the deliverable; 
(c) manner in which the deliverable is to be provided; or
(d) other activities that are related to, or part of, providing the deliverable.</t>
    </r>
    <r>
      <rPr>
        <sz val="11"/>
        <color theme="1"/>
        <rFont val="Calibri Light"/>
        <family val="2"/>
        <scheme val="major"/>
      </rPr>
      <t xml:space="preserve">  
Since these are part of providing the deliverable, they should be listed with the applicable deliverable.
The list below includes (1) state and federal laws the agency indicated contained deliverables in its Accountability Report; and (2) other state laws Committee staff identified as containing, or relating to, one or more agency deliverables.  If there are additional laws which contain, or relate to, agency deliverables, please also include those in the Associated Laws row of the Deliverables chart. </t>
    </r>
  </si>
  <si>
    <t>Department of Examples</t>
  </si>
  <si>
    <t>Instructions</t>
  </si>
  <si>
    <t>Laws</t>
  </si>
  <si>
    <t>Has the agency ever conducted an employee engagement, climate, or similar survey?</t>
  </si>
  <si>
    <t xml:space="preserve">The Tourism, Sales, and Marketing division is responsible for implementing agency policy and programs related to the development of S.C.'s domestic and international tourism marketing, sales and grant programs.
</t>
  </si>
  <si>
    <t xml:space="preserve">State Park Service division manages all aspects of the 47 operational parks and eight historic properties under the S.C. Department of Parks, Recreation, and Tourism. </t>
  </si>
  <si>
    <t>In 2016-17, 50 of the division's employees left to go work in the newly formed agency division, Office of Recreation, Grants, and Policy.</t>
  </si>
  <si>
    <t>The Film Commission is responsible for recruiting film and television projects  and supporting the development of the state's film industry through grant programs and educational workshops.</t>
  </si>
  <si>
    <t>Percent of Radio Room calls answered within three minutes</t>
  </si>
  <si>
    <t>Number of S.C. residents hired to work on films produced in S.C.</t>
  </si>
  <si>
    <t>Occupancy rate is the ratio of rented or used space to the total amount of available space.  To illustrate an occupancy rate, if a 200-room hotel has guests in 150 rooms it has a 75% occupancy rate.</t>
  </si>
  <si>
    <t>DO NOT DELETE THIS ROW</t>
  </si>
  <si>
    <t>Section 2-3-500; Section 7-5-30; Section 7-5-40; Section 7-5-50</t>
  </si>
  <si>
    <t>State Constitution Article 1, Section 5; Section 12-62-40; Section 12-62-50; Section 12-62-60; Section 12-62-70</t>
  </si>
  <si>
    <t>Proviso 118.14(B) (2017-18); Proviso 118.15 (2017-18)</t>
  </si>
  <si>
    <t>Section 1-1-40; Regulation 3-33</t>
  </si>
  <si>
    <r>
      <rPr>
        <b/>
        <sz val="10"/>
        <rFont val="Calibri Light"/>
        <family val="2"/>
        <scheme val="major"/>
      </rPr>
      <t>International travel to S.C.,</t>
    </r>
    <r>
      <rPr>
        <sz val="10"/>
        <rFont val="Calibri Light"/>
        <family val="2"/>
        <scheme val="major"/>
      </rPr>
      <t xml:space="preserve"> </t>
    </r>
    <r>
      <rPr>
        <b/>
        <sz val="10"/>
        <rFont val="Calibri Light"/>
        <family val="2"/>
        <scheme val="major"/>
      </rPr>
      <t>develop advertising to promote</t>
    </r>
    <r>
      <rPr>
        <sz val="10"/>
        <rFont val="Calibri Light"/>
        <family val="2"/>
        <scheme val="major"/>
      </rPr>
      <t xml:space="preserve"> - (1) Create advertising messages, images, etc. in-house, and through contracted vendors; (2) enter media buy and other agreements to distribute advertising messages through radio, television, printed publications, billboards, etc.; and (3) publish printed advertising materials.
</t>
    </r>
  </si>
  <si>
    <t>It is the intent of the General Assembly to preserve public safety, reduce crime, and use correctional resources most effectively. Currently, the South Carolina correctional system incarcerates people whose time in prison does not result in improved behavior and who often return to South Carolina communities and commit new crimes, or are returned to prison for violations of supervision requirements. It is, therefore, the purpose of this act to reduce recidivism, provide fair and effective sentencing options, employ evidence-based practices for smarter use of correctional funding, and improve public safety.  (Section 7-5-30, 2010 Act No. 273)</t>
  </si>
  <si>
    <t xml:space="preserve">Abbeville; Aiken; Allendale; Anderson; Bamberg; Barnwell; Beaufort; Berkeley; Calhoun; Charleston; Cherokee; Chester; Chesterfield; Clarendon; Colleton; Darlington; Dillon; Dorchester; Edgefield; Fairfield; Florence; Georgetown; Greenville; Greenwood; Hampton; Horry; Jasper; Kershaw; Lancaster; Laurens; Lee; Lexington; Marion; Marlboro; McCormick; Newberry; Oconee; Orangeburg; Pickens
</t>
  </si>
  <si>
    <t>Number of advertising pieces published (e.g., online, print, etc.)</t>
  </si>
  <si>
    <t>Unknown</t>
  </si>
  <si>
    <t>Section 23-5-10</t>
  </si>
  <si>
    <t>No applicable law</t>
  </si>
  <si>
    <t xml:space="preserve">Agency expenditures per unit of the deliverable </t>
  </si>
  <si>
    <t>Total collected from non-state sources as a result of providing the deliverable (federal and other grants awarded to agency to provide deliverable)</t>
  </si>
  <si>
    <t>Total collected from charging customers</t>
  </si>
  <si>
    <t xml:space="preserve">Total collected from charging customers and non-state sources </t>
  </si>
  <si>
    <t>The agency does not know the number of units provided in 2016-17 because these electronic files were irreparably damaged by a computer virus.</t>
  </si>
  <si>
    <t>Prevent erosion of S.C. beaches</t>
  </si>
  <si>
    <t>Charleston; Greenville; Horry</t>
  </si>
  <si>
    <t>While this deliverable does not directly generate revenue, it does positively impact the state's economy.  The agency has an economic impact report showing this impact which it can provide if the Committee desires.</t>
  </si>
  <si>
    <t>All state park visitors - Approximately 1 million</t>
  </si>
  <si>
    <t>Retail goods from state park gift and souvenir shops</t>
  </si>
  <si>
    <t>Does state or federal law specifically require this deliverable?</t>
  </si>
  <si>
    <t>Did the agency achieve its goal?</t>
  </si>
  <si>
    <t xml:space="preserve">Does the legislature state intent, findings, or purpose? </t>
  </si>
  <si>
    <t>Department of Education</t>
  </si>
  <si>
    <t>Article XI, Section 1.  State Board of Education</t>
  </si>
  <si>
    <t>State</t>
  </si>
  <si>
    <t>Constitution</t>
  </si>
  <si>
    <t>Article XI, Section 2.  State Superintendent of Education</t>
  </si>
  <si>
    <t>Article XI, Section 3.  System of free public schools and other public institutions of learning.</t>
  </si>
  <si>
    <t>Article XI, Section 4.  Direct aid to religious or other private educational institutions prohibited.</t>
  </si>
  <si>
    <t>Article VI., Section 7.  Elective offices; terms; duties; compensation; appointment of Adjutant General</t>
  </si>
  <si>
    <t>Article VII, Section 15.  Regional councils of government</t>
  </si>
  <si>
    <t>Article X., Section 11.  Credit of State and political subdivisions.</t>
  </si>
  <si>
    <t>Article XII, Section 2.  Institutions for confinement of persons convicted of crimes.</t>
  </si>
  <si>
    <t>Sections 59-1-330 through 59-1-350</t>
  </si>
  <si>
    <t>Statute</t>
  </si>
  <si>
    <t>Sections 59-1-370 through 59-1-448</t>
  </si>
  <si>
    <t>Chapter 2, Title 59</t>
  </si>
  <si>
    <t>Sections 59-3-50 to 59-3-70</t>
  </si>
  <si>
    <t>Chapter 4, Title 59</t>
  </si>
  <si>
    <t>Chapter 11, Title 59</t>
  </si>
  <si>
    <t>Chapter 13, Title 59</t>
  </si>
  <si>
    <t>Chapter 15, Title 59</t>
  </si>
  <si>
    <t>Chapter 17, Title 59</t>
  </si>
  <si>
    <t>Chapter 19, Title 59</t>
  </si>
  <si>
    <t>Section 59-21-10 through 59-21-140</t>
  </si>
  <si>
    <t>Sections 59-21-160 through 59-21-430</t>
  </si>
  <si>
    <t>Sections 59-21-450 through 59-21-510</t>
  </si>
  <si>
    <t>Section 59-21-1030</t>
  </si>
  <si>
    <t>Sections 59-23-10 to 59-23-190</t>
  </si>
  <si>
    <t>Sections 59-24-5 and 59-24-15 through 59-24-35</t>
  </si>
  <si>
    <t>Sections 59-25-10 through 59-25-57</t>
  </si>
  <si>
    <t>Section 59-25-160</t>
  </si>
  <si>
    <t>Section 59-28-150</t>
  </si>
  <si>
    <t>Sections 59-30-10 through 59-30-110</t>
  </si>
  <si>
    <t>Sections 59-22-310 through 59-22-370</t>
  </si>
  <si>
    <t>Chapter 47, Title 59</t>
  </si>
  <si>
    <t>Chapter 48, Title 59</t>
  </si>
  <si>
    <t>Chapter 49, Title 59</t>
  </si>
  <si>
    <t>Chapter 50, Title 59</t>
  </si>
  <si>
    <t>Chapter 51, Title 59</t>
  </si>
  <si>
    <t>Section S 59 52 10 to 59 52 150</t>
  </si>
  <si>
    <t xml:space="preserve">2018-19 Proviso </t>
  </si>
  <si>
    <t>1.12 - Deleted</t>
  </si>
  <si>
    <t>1.66 - Deleted</t>
  </si>
  <si>
    <t>1.69 - Deleted</t>
  </si>
  <si>
    <t>1.74 - Reserved</t>
  </si>
  <si>
    <t>1.75 - Deleted</t>
  </si>
  <si>
    <t>1.77 - Deleted</t>
  </si>
  <si>
    <t>1.80 - Deleted</t>
  </si>
  <si>
    <t>1.85 - Deleted</t>
  </si>
  <si>
    <t>1.86 - Deleted</t>
  </si>
  <si>
    <t>1.88 - Deleted</t>
  </si>
  <si>
    <t>1.89 - Deleted</t>
  </si>
  <si>
    <t>1.90 - Deleted</t>
  </si>
  <si>
    <t>1.91 - Deleted</t>
  </si>
  <si>
    <t>1.95 - Deleted</t>
  </si>
  <si>
    <t>1.96 - Deleted</t>
  </si>
  <si>
    <t>1.97 - Deleted</t>
  </si>
  <si>
    <t>1.99 - Deleted</t>
  </si>
  <si>
    <t>1.103 - Deleted</t>
  </si>
  <si>
    <t>1.104 - Deleted</t>
  </si>
  <si>
    <t>1A.1</t>
  </si>
  <si>
    <t>1A.2</t>
  </si>
  <si>
    <t>1A.3</t>
  </si>
  <si>
    <t>1A.4</t>
  </si>
  <si>
    <t>1A.5</t>
  </si>
  <si>
    <t>1A.6</t>
  </si>
  <si>
    <t>1A.7</t>
  </si>
  <si>
    <t>1A.8</t>
  </si>
  <si>
    <t>1A.9</t>
  </si>
  <si>
    <t>1A.10</t>
  </si>
  <si>
    <t>1A.11</t>
  </si>
  <si>
    <t>1A.12</t>
  </si>
  <si>
    <t>1A.13</t>
  </si>
  <si>
    <t>1A.14</t>
  </si>
  <si>
    <t>1A.15</t>
  </si>
  <si>
    <t>1A.16</t>
  </si>
  <si>
    <t>1A.17</t>
  </si>
  <si>
    <t>1A.18</t>
  </si>
  <si>
    <t>1A.19</t>
  </si>
  <si>
    <t>1A.20</t>
  </si>
  <si>
    <t>1A.21</t>
  </si>
  <si>
    <t>1A.22</t>
  </si>
  <si>
    <t>1A.23</t>
  </si>
  <si>
    <t>1A.24</t>
  </si>
  <si>
    <t>1A.25</t>
  </si>
  <si>
    <t>1A.26</t>
  </si>
  <si>
    <t>1A.27</t>
  </si>
  <si>
    <t>1A.28</t>
  </si>
  <si>
    <t>1A.29</t>
  </si>
  <si>
    <t>1A.30</t>
  </si>
  <si>
    <t>1A.31</t>
  </si>
  <si>
    <t>1A.32</t>
  </si>
  <si>
    <t xml:space="preserve">1A.33 </t>
  </si>
  <si>
    <t>1A.34</t>
  </si>
  <si>
    <t>1A.35</t>
  </si>
  <si>
    <t>1A.36</t>
  </si>
  <si>
    <t>1A.37</t>
  </si>
  <si>
    <t>1A.38</t>
  </si>
  <si>
    <t xml:space="preserve">1A.39 </t>
  </si>
  <si>
    <t>1A.40</t>
  </si>
  <si>
    <t>1A.41</t>
  </si>
  <si>
    <t>1A.42</t>
  </si>
  <si>
    <t>1A.43</t>
  </si>
  <si>
    <t>1A.44</t>
  </si>
  <si>
    <t>1A.45</t>
  </si>
  <si>
    <t>1A.46</t>
  </si>
  <si>
    <t>1A.47</t>
  </si>
  <si>
    <t>1A.48</t>
  </si>
  <si>
    <t>1A.49</t>
  </si>
  <si>
    <t>1A.50</t>
  </si>
  <si>
    <t>1A.51</t>
  </si>
  <si>
    <t>1A.52</t>
  </si>
  <si>
    <t>1A.53</t>
  </si>
  <si>
    <t>1A.54 - Deleted</t>
  </si>
  <si>
    <t>1A.55</t>
  </si>
  <si>
    <t>1A.56</t>
  </si>
  <si>
    <t>1A.57</t>
  </si>
  <si>
    <t>1A.58</t>
  </si>
  <si>
    <t>1A.59</t>
  </si>
  <si>
    <t>1A.60 - Reserved</t>
  </si>
  <si>
    <t>1A.61</t>
  </si>
  <si>
    <t>1A.62 - Deleted</t>
  </si>
  <si>
    <t>1A.63</t>
  </si>
  <si>
    <t>1A.64</t>
  </si>
  <si>
    <t>1A.65</t>
  </si>
  <si>
    <t>1A.66 - Deleted</t>
  </si>
  <si>
    <t>1A.67</t>
  </si>
  <si>
    <t>1A.68</t>
  </si>
  <si>
    <t>1A.69</t>
  </si>
  <si>
    <t>1A.70</t>
  </si>
  <si>
    <t>1A.71</t>
  </si>
  <si>
    <t>1A. 72</t>
  </si>
  <si>
    <t>1A. 73 - Deleted</t>
  </si>
  <si>
    <t>1A. 74 - Deleted</t>
  </si>
  <si>
    <t>1A. 75</t>
  </si>
  <si>
    <t>1A. 76</t>
  </si>
  <si>
    <t>1A. 77 - Deleted</t>
  </si>
  <si>
    <t>1A. 78 - Deleted</t>
  </si>
  <si>
    <t>1A. 79</t>
  </si>
  <si>
    <t>1A. 80</t>
  </si>
  <si>
    <t>1A. 81</t>
  </si>
  <si>
    <t>1A. 82</t>
  </si>
  <si>
    <t>1A. 83</t>
  </si>
  <si>
    <t>1A. 84</t>
  </si>
  <si>
    <t>1A. 85</t>
  </si>
  <si>
    <t>1A. 86</t>
  </si>
  <si>
    <t>1A. 87</t>
  </si>
  <si>
    <t>1A. 88 - Deleted</t>
  </si>
  <si>
    <t>1A. 89</t>
  </si>
  <si>
    <t>1A. 90 - Deleted</t>
  </si>
  <si>
    <t>1A. 91 - Deleted</t>
  </si>
  <si>
    <t>1A. 92</t>
  </si>
  <si>
    <t>1A. 93 - Deleted</t>
  </si>
  <si>
    <t>1A. 94 - Deleted</t>
  </si>
  <si>
    <t>1A. 95 - Deleted</t>
  </si>
  <si>
    <t>Section  59-1-320</t>
  </si>
  <si>
    <t>Section  59-1-360</t>
  </si>
  <si>
    <t>Section  59-1-425</t>
  </si>
  <si>
    <t>Section  59-1-449</t>
  </si>
  <si>
    <t>Section  59-1-450</t>
  </si>
  <si>
    <t>Section  59 -1-452</t>
  </si>
  <si>
    <t>Section  59-1-454</t>
  </si>
  <si>
    <t>Section  59-1-470</t>
  </si>
  <si>
    <t>Section  59-1-475</t>
  </si>
  <si>
    <t>Section  59-1-490</t>
  </si>
  <si>
    <t>Section  59-1-510</t>
  </si>
  <si>
    <t>Section  59-1-520</t>
  </si>
  <si>
    <t>Section  59-1-525</t>
  </si>
  <si>
    <t>Section  59-3-30</t>
  </si>
  <si>
    <t>Section  59-3-80</t>
  </si>
  <si>
    <t>Section  59-3-90</t>
  </si>
  <si>
    <t>Section  59-3-100</t>
  </si>
  <si>
    <t>Section  59-5-10</t>
  </si>
  <si>
    <t>Section  59-5-60</t>
  </si>
  <si>
    <t>Section  59-5-61</t>
  </si>
  <si>
    <t>Section  59-5-65</t>
  </si>
  <si>
    <t>Section  59-5-67</t>
  </si>
  <si>
    <t>Section  59-5-68</t>
  </si>
  <si>
    <t>Section  59-5-75</t>
  </si>
  <si>
    <t>Section  59-5-85</t>
  </si>
  <si>
    <t>Section  59-5-90</t>
  </si>
  <si>
    <t>Section  59-5-95</t>
  </si>
  <si>
    <t>Section  59-5-100</t>
  </si>
  <si>
    <t>Section  59-5-110</t>
  </si>
  <si>
    <t>Section  59-5-120</t>
  </si>
  <si>
    <t>Section  59-5-135</t>
  </si>
  <si>
    <t>Section  59-5-140</t>
  </si>
  <si>
    <t>Section  59-5-150</t>
  </si>
  <si>
    <t>Section  59-5-160</t>
  </si>
  <si>
    <t>Section  59-6-10</t>
  </si>
  <si>
    <t>Section  59-6-16</t>
  </si>
  <si>
    <t>Section  59-6-20</t>
  </si>
  <si>
    <t>Section  59-6-30</t>
  </si>
  <si>
    <t>Section  59-6-120</t>
  </si>
  <si>
    <t>Section  59-10-10</t>
  </si>
  <si>
    <t>Section  59-10-50</t>
  </si>
  <si>
    <t>Section  59-10-210</t>
  </si>
  <si>
    <t>Section  59-10-220</t>
  </si>
  <si>
    <t>Section  59-10-310</t>
  </si>
  <si>
    <t>Section  59-10-320</t>
  </si>
  <si>
    <t>Section  59-10-330</t>
  </si>
  <si>
    <t>Section  59-16-15</t>
  </si>
  <si>
    <t>Section  59-16-20</t>
  </si>
  <si>
    <t>Section  59-16-40</t>
  </si>
  <si>
    <t>Section  59-16-50</t>
  </si>
  <si>
    <t>Section  59-16-60</t>
  </si>
  <si>
    <t>Section  59-16-70</t>
  </si>
  <si>
    <t>Section  59-18-100</t>
  </si>
  <si>
    <t>Section  59-18-110</t>
  </si>
  <si>
    <t>Section  59-18-300</t>
  </si>
  <si>
    <t>Section  59-18-310</t>
  </si>
  <si>
    <t>Section  59-18-320</t>
  </si>
  <si>
    <t>Section  59-18-325</t>
  </si>
  <si>
    <t>Section  59-18-330</t>
  </si>
  <si>
    <t>Section  59-18-350</t>
  </si>
  <si>
    <t>Section  59-18-360</t>
  </si>
  <si>
    <t>Section  59-18-700</t>
  </si>
  <si>
    <t>Section  59-18-710</t>
  </si>
  <si>
    <t>Section  59-18-900</t>
  </si>
  <si>
    <t>Section  59-18-910</t>
  </si>
  <si>
    <t>Section  59-18-920</t>
  </si>
  <si>
    <t>Section  59-18-930</t>
  </si>
  <si>
    <t>Section  59-18-1100</t>
  </si>
  <si>
    <t>Section  59-18-1120</t>
  </si>
  <si>
    <t>Section  59-18-1130</t>
  </si>
  <si>
    <t>Section  59-18-1300</t>
  </si>
  <si>
    <t>Section  59-18-1310</t>
  </si>
  <si>
    <t>Section  59-18-1500</t>
  </si>
  <si>
    <t>Section  59-18-1510</t>
  </si>
  <si>
    <t>Section  59-18-1520</t>
  </si>
  <si>
    <t>Section  59-18-1530</t>
  </si>
  <si>
    <t>Section  59-18-1540</t>
  </si>
  <si>
    <t>Section  59-18-1550</t>
  </si>
  <si>
    <t>Section  59-18-1560</t>
  </si>
  <si>
    <t>Section  59-18-1570</t>
  </si>
  <si>
    <t>Section  59-18-1575</t>
  </si>
  <si>
    <t>Section  59-18-1580</t>
  </si>
  <si>
    <t>Section  59-18-1590</t>
  </si>
  <si>
    <t>Section  59-18-1610</t>
  </si>
  <si>
    <t>Section  59-18-1920</t>
  </si>
  <si>
    <t>Section  59-18-1940</t>
  </si>
  <si>
    <t>Section  59-20-40</t>
  </si>
  <si>
    <t>Section  59-20-60</t>
  </si>
  <si>
    <t>Section  59-20-65</t>
  </si>
  <si>
    <t>Section  59-20-80</t>
  </si>
  <si>
    <t>Section  59-21-150</t>
  </si>
  <si>
    <t>Section  59-21-440</t>
  </si>
  <si>
    <t>Section  59-21-520</t>
  </si>
  <si>
    <t>Section  59-21-530</t>
  </si>
  <si>
    <t>Section  59-21-540</t>
  </si>
  <si>
    <t>Section  59-21-550</t>
  </si>
  <si>
    <t>Section  59-21-560</t>
  </si>
  <si>
    <t>Section  59-21-570</t>
  </si>
  <si>
    <t>Section  59-21-580</t>
  </si>
  <si>
    <t>Section  59-21-600</t>
  </si>
  <si>
    <t>Section  59-21-710</t>
  </si>
  <si>
    <t>Section  59-21-720</t>
  </si>
  <si>
    <t>Section  59-21-750</t>
  </si>
  <si>
    <t>Section  59-21-760</t>
  </si>
  <si>
    <t>Section  59-21-1020</t>
  </si>
  <si>
    <t>Section  59-21-1040</t>
  </si>
  <si>
    <t>Section  59-21-1210</t>
  </si>
  <si>
    <t>Section  59-21-1220</t>
  </si>
  <si>
    <t>Section  59-23-210</t>
  </si>
  <si>
    <t>Section  59-23-220</t>
  </si>
  <si>
    <t>Section  59-23-230</t>
  </si>
  <si>
    <t>Section  59-23-240</t>
  </si>
  <si>
    <t>Section  59-23-250</t>
  </si>
  <si>
    <t>Section  59-24-10</t>
  </si>
  <si>
    <t>Section  59-24-30</t>
  </si>
  <si>
    <t>Section  59-24-40</t>
  </si>
  <si>
    <t>Section  59-24-50</t>
  </si>
  <si>
    <t>Section  59-24-60</t>
  </si>
  <si>
    <t>Section  59-24-65</t>
  </si>
  <si>
    <t>Section  59-24-80</t>
  </si>
  <si>
    <t>Section  59-24-100</t>
  </si>
  <si>
    <t>Section  59-24-110</t>
  </si>
  <si>
    <t>Section  59-24-120</t>
  </si>
  <si>
    <t>Section  59-25-110</t>
  </si>
  <si>
    <t>Section  59-25-115</t>
  </si>
  <si>
    <t>Section  59-25-130</t>
  </si>
  <si>
    <t>Section  59-25-140</t>
  </si>
  <si>
    <t>Section  59-25-150</t>
  </si>
  <si>
    <t>Section  59-25-170</t>
  </si>
  <si>
    <t>Section  59-25-180</t>
  </si>
  <si>
    <t>Section  59-25-190</t>
  </si>
  <si>
    <t>Section  59-25-200</t>
  </si>
  <si>
    <t>Section  59-25-210</t>
  </si>
  <si>
    <t>Section  59-25-250</t>
  </si>
  <si>
    <t>Section  59-25 280</t>
  </si>
  <si>
    <t>Section  59-25-310</t>
  </si>
  <si>
    <t>Section  59-25-350</t>
  </si>
  <si>
    <t>Section  59-25-460</t>
  </si>
  <si>
    <t>Section  59-25-470</t>
  </si>
  <si>
    <t>Section  59-25-480</t>
  </si>
  <si>
    <t>Section  59-25-510</t>
  </si>
  <si>
    <t>Section  59-25-800</t>
  </si>
  <si>
    <t>Section  59-25-810</t>
  </si>
  <si>
    <t>Section  59-25-820</t>
  </si>
  <si>
    <t>Section  59-25-830</t>
  </si>
  <si>
    <t>Section  59-26-10</t>
  </si>
  <si>
    <t>Section  59-26-20</t>
  </si>
  <si>
    <t>Section  59-26-30</t>
  </si>
  <si>
    <t>Section  59-26-40</t>
  </si>
  <si>
    <t>Section  59-26-45</t>
  </si>
  <si>
    <t>Section  59-26-50</t>
  </si>
  <si>
    <t>Section  59-26-70</t>
  </si>
  <si>
    <t>Section  59-26-90</t>
  </si>
  <si>
    <t>Section  59-26-100</t>
  </si>
  <si>
    <t>Section  59-26-110</t>
  </si>
  <si>
    <t>Section  59-27-20</t>
  </si>
  <si>
    <t>Section  59-27-30</t>
  </si>
  <si>
    <t>Section  59-28-130</t>
  </si>
  <si>
    <t>Section  59-28-140</t>
  </si>
  <si>
    <t>Section  59-28-160</t>
  </si>
  <si>
    <t>Section  59-28-200</t>
  </si>
  <si>
    <t>Section  59-29 -10</t>
  </si>
  <si>
    <t>Section  59-29-15</t>
  </si>
  <si>
    <t>Section  59-29-20</t>
  </si>
  <si>
    <t>Section  59-29-21</t>
  </si>
  <si>
    <t>Section  59-29-30</t>
  </si>
  <si>
    <t>Section  59-29-40</t>
  </si>
  <si>
    <t>Section  59-29-50</t>
  </si>
  <si>
    <t>Section  59-29-55</t>
  </si>
  <si>
    <t>Section  59-29-70</t>
  </si>
  <si>
    <t>Section  59-29-100</t>
  </si>
  <si>
    <t>Section  59-29-110</t>
  </si>
  <si>
    <t>Section  59-29-140</t>
  </si>
  <si>
    <t>Section  59-29-165</t>
  </si>
  <si>
    <t>Section  59-29-170</t>
  </si>
  <si>
    <t>Section  59-29-179</t>
  </si>
  <si>
    <t>Section  59-29-180</t>
  </si>
  <si>
    <t>Section  59-29-181</t>
  </si>
  <si>
    <t>Section  59-29-182</t>
  </si>
  <si>
    <t>Section  59-29-183</t>
  </si>
  <si>
    <t>Section  59-29-190</t>
  </si>
  <si>
    <t>Section  59-29-220</t>
  </si>
  <si>
    <t>Section  59-29-230</t>
  </si>
  <si>
    <t>Section  59-29-410</t>
  </si>
  <si>
    <t>Section  59-29-430</t>
  </si>
  <si>
    <t>Section  59-29-480</t>
  </si>
  <si>
    <t>Section  59-29-520</t>
  </si>
  <si>
    <t>Section  59-29-530</t>
  </si>
  <si>
    <t>Section  59-31-10</t>
  </si>
  <si>
    <t>Section  59-31-20</t>
  </si>
  <si>
    <t>Section  59-31-30</t>
  </si>
  <si>
    <t>Section  59-31-40</t>
  </si>
  <si>
    <t>Section  59-31-45</t>
  </si>
  <si>
    <t>Section  59-31-60</t>
  </si>
  <si>
    <t>Section  59-31-65</t>
  </si>
  <si>
    <t>Section  59-31-70</t>
  </si>
  <si>
    <t>Section  59-31-210</t>
  </si>
  <si>
    <t>Section  59-31-220</t>
  </si>
  <si>
    <t>Section  59-31-230</t>
  </si>
  <si>
    <t>Section  59-31-240</t>
  </si>
  <si>
    <t>Section  59-31-270</t>
  </si>
  <si>
    <t>Section  59-31-290</t>
  </si>
  <si>
    <t>Section  59-31-300</t>
  </si>
  <si>
    <t>Section  59-31-320</t>
  </si>
  <si>
    <t>Section  59-31-330</t>
  </si>
  <si>
    <t>Section  59-31-360</t>
  </si>
  <si>
    <t>Section  59-31-400</t>
  </si>
  <si>
    <t>Section  59-31-510</t>
  </si>
  <si>
    <t>Section  59-31-520</t>
  </si>
  <si>
    <t>Section  59-31-540</t>
  </si>
  <si>
    <t>Section  59-31-550</t>
  </si>
  <si>
    <t>Section  59-31-570</t>
  </si>
  <si>
    <t>Section  59-31-600</t>
  </si>
  <si>
    <t>Section  59-31-610</t>
  </si>
  <si>
    <t>Section  59-32-10</t>
  </si>
  <si>
    <t>Section  59-32-20</t>
  </si>
  <si>
    <t>Section  59-32-30</t>
  </si>
  <si>
    <t>Section  59-32-40</t>
  </si>
  <si>
    <t>Section  59-32-60</t>
  </si>
  <si>
    <t>Section  59-33-30</t>
  </si>
  <si>
    <t>Section  59-33-40</t>
  </si>
  <si>
    <t>Section  59-33-50</t>
  </si>
  <si>
    <t>Section  59-33-70</t>
  </si>
  <si>
    <t>Section  59-33-90</t>
  </si>
  <si>
    <t>Section  59-33-100</t>
  </si>
  <si>
    <t>Section  59-33-110</t>
  </si>
  <si>
    <t>Section 59-33-330</t>
  </si>
  <si>
    <t>Section 59-33-340</t>
  </si>
  <si>
    <t>Section 59-33-360</t>
  </si>
  <si>
    <t>Section 59-33-370</t>
  </si>
  <si>
    <t>Section 59-33-510</t>
  </si>
  <si>
    <t>Section 59-33-520</t>
  </si>
  <si>
    <t>Section 59-33-530</t>
  </si>
  <si>
    <t>Section 59-33-540</t>
  </si>
  <si>
    <t>Section 59-33-550</t>
  </si>
  <si>
    <t>Section  59-34-30</t>
  </si>
  <si>
    <t>Section  59-35-10</t>
  </si>
  <si>
    <t>Section  59-36-20</t>
  </si>
  <si>
    <t>Section  59-36-30</t>
  </si>
  <si>
    <t>Section  59-36-40</t>
  </si>
  <si>
    <t>Section  59-36-50</t>
  </si>
  <si>
    <t>Section  59-36-70</t>
  </si>
  <si>
    <t>Section  59-37-10</t>
  </si>
  <si>
    <t>Section  59-38-10</t>
  </si>
  <si>
    <t>Section  59-39-10</t>
  </si>
  <si>
    <t>Section  59-39-20</t>
  </si>
  <si>
    <t>Section  59-39-50</t>
  </si>
  <si>
    <t>Section  59-39-60</t>
  </si>
  <si>
    <t>Section  59-39-80</t>
  </si>
  <si>
    <t>Section  59-39-90</t>
  </si>
  <si>
    <t>Section  59-39-100</t>
  </si>
  <si>
    <t>Section  59-39-112</t>
  </si>
  <si>
    <t>Section  59-39-115</t>
  </si>
  <si>
    <t>Section  59-39-130</t>
  </si>
  <si>
    <t>Section  59-39-140</t>
  </si>
  <si>
    <t>Section  59-39-160</t>
  </si>
  <si>
    <t>Section  59 39 320</t>
  </si>
  <si>
    <t>Section  59 39 340</t>
  </si>
  <si>
    <t>Section  59 40 40</t>
  </si>
  <si>
    <t>Section  59 40 50</t>
  </si>
  <si>
    <t>Section  59 40 60</t>
  </si>
  <si>
    <t>Section  59 40 70</t>
  </si>
  <si>
    <t>Section  59 40 100</t>
  </si>
  <si>
    <t>Section  59 40 110</t>
  </si>
  <si>
    <t>Section  59 40 120</t>
  </si>
  <si>
    <t>Section  59 40 140</t>
  </si>
  <si>
    <t>Section  59 40 150</t>
  </si>
  <si>
    <t>Section  59 40 155</t>
  </si>
  <si>
    <t>Section  59 40 160</t>
  </si>
  <si>
    <t>Section  59 40 170</t>
  </si>
  <si>
    <t>Section  59 40 180</t>
  </si>
  <si>
    <t>Section  59 40 220</t>
  </si>
  <si>
    <t>Section  59 41 40</t>
  </si>
  <si>
    <t>Section  59 41 60</t>
  </si>
  <si>
    <t>Section  59 43 20</t>
  </si>
  <si>
    <t>Section  59 43 25</t>
  </si>
  <si>
    <t>Section  59 44 10</t>
  </si>
  <si>
    <t>Section  59 44 40</t>
  </si>
  <si>
    <t>Section  59 44 50</t>
  </si>
  <si>
    <t>Section  59 44 60</t>
  </si>
  <si>
    <t>Section  59 45 70</t>
  </si>
  <si>
    <t>Section  59 46 30</t>
  </si>
  <si>
    <t>Section  59 46 40</t>
  </si>
  <si>
    <t>Section  59 54 30</t>
  </si>
  <si>
    <t>Section  59 54 40</t>
  </si>
  <si>
    <t>Section  59 55 10</t>
  </si>
  <si>
    <t>Section  59 55 20</t>
  </si>
  <si>
    <t>Section  59 55 30</t>
  </si>
  <si>
    <t>Section  59 55 40</t>
  </si>
  <si>
    <t>Section  59 55 50</t>
  </si>
  <si>
    <t>Section  59 59 20</t>
  </si>
  <si>
    <t>Section  59 59 30</t>
  </si>
  <si>
    <t>Section  59 59 40</t>
  </si>
  <si>
    <t>Section  59 59 50</t>
  </si>
  <si>
    <t>Section  59 59 55</t>
  </si>
  <si>
    <t>Section  59 59 70</t>
  </si>
  <si>
    <t>Section  59 59 80</t>
  </si>
  <si>
    <t>Section  59 59 100</t>
  </si>
  <si>
    <t>Section  59 59 110</t>
  </si>
  <si>
    <t>Section  59 59 150</t>
  </si>
  <si>
    <t>Section 59-59-175</t>
  </si>
  <si>
    <t>Section  59 59 190</t>
  </si>
  <si>
    <t>Section  59 59 200</t>
  </si>
  <si>
    <t>Section  59 59 210</t>
  </si>
  <si>
    <t>Section  59 59 220</t>
  </si>
  <si>
    <t>Section  59 59 230</t>
  </si>
  <si>
    <t>Section  59 63 32</t>
  </si>
  <si>
    <t>Section  59 63 65</t>
  </si>
  <si>
    <t>Section  59 63 75</t>
  </si>
  <si>
    <t>Section  59 63 80</t>
  </si>
  <si>
    <t>Section  59 63 90</t>
  </si>
  <si>
    <t>Section  59 63 95</t>
  </si>
  <si>
    <t>Section  59 63 140</t>
  </si>
  <si>
    <t>Section  59 63 210</t>
  </si>
  <si>
    <t>Section  59 63 217</t>
  </si>
  <si>
    <t>Section  59 63 220</t>
  </si>
  <si>
    <t>Section  59 63 235</t>
  </si>
  <si>
    <t>Section  59 63 240</t>
  </si>
  <si>
    <t>Section  59 63 250</t>
  </si>
  <si>
    <t>Section  59 63 260</t>
  </si>
  <si>
    <t>Section  59 63 270</t>
  </si>
  <si>
    <t>Section  59 63 280</t>
  </si>
  <si>
    <t>Section  59 63 320</t>
  </si>
  <si>
    <t>Section  59 63 330</t>
  </si>
  <si>
    <t>Section  59 63 333</t>
  </si>
  <si>
    <t>Section  59 63 340</t>
  </si>
  <si>
    <t>Section  59 63 430</t>
  </si>
  <si>
    <t>Section  59 63 480</t>
  </si>
  <si>
    <t>Section  59 63 485</t>
  </si>
  <si>
    <t>Section  59 63 490</t>
  </si>
  <si>
    <t>Section  59 63 710</t>
  </si>
  <si>
    <t>Section  59 63 720</t>
  </si>
  <si>
    <t>Section  59 63 740</t>
  </si>
  <si>
    <t>Section  59 63 765</t>
  </si>
  <si>
    <t>Section  59 63 790</t>
  </si>
  <si>
    <t>Section  59 63 800</t>
  </si>
  <si>
    <t>Section  59 63 910</t>
  </si>
  <si>
    <t>Section  59 63 1150</t>
  </si>
  <si>
    <t>Section  59 63 1160</t>
  </si>
  <si>
    <t>Section  59 63 1310</t>
  </si>
  <si>
    <t>Section  59 63 1320</t>
  </si>
  <si>
    <t>Section  59 63 1350</t>
  </si>
  <si>
    <t>Section  59 63 1360</t>
  </si>
  <si>
    <t>Section  59 63 1370</t>
  </si>
  <si>
    <t>Section  59 63 1380</t>
  </si>
  <si>
    <t>Section  59 63 1390</t>
  </si>
  <si>
    <t>Section  59 63 1400</t>
  </si>
  <si>
    <t>Section  59 65 10</t>
  </si>
  <si>
    <t>Section  59 65 30</t>
  </si>
  <si>
    <t>Section  59 65 40</t>
  </si>
  <si>
    <t>Section  59 65 45</t>
  </si>
  <si>
    <t>Section  59 65 47</t>
  </si>
  <si>
    <t>Section  59 65 50</t>
  </si>
  <si>
    <t>Section  59 65 90</t>
  </si>
  <si>
    <t>Section  59 65 230</t>
  </si>
  <si>
    <t>Section  59 65 240</t>
  </si>
  <si>
    <t>Section  59 66 20</t>
  </si>
  <si>
    <t>Section  59 66 30</t>
  </si>
  <si>
    <t>Section  59 66 40</t>
  </si>
  <si>
    <t>Section  59 67 20</t>
  </si>
  <si>
    <t>Section  59 67 30</t>
  </si>
  <si>
    <t>Section  59 67 50</t>
  </si>
  <si>
    <t>Section  59 67 80</t>
  </si>
  <si>
    <t>Section  59 67 90</t>
  </si>
  <si>
    <t>Section  59 67 100</t>
  </si>
  <si>
    <t>Section  59 67 105</t>
  </si>
  <si>
    <t>Section  59 67 108</t>
  </si>
  <si>
    <t>Section  59 67 110</t>
  </si>
  <si>
    <t>Section  59 67 120</t>
  </si>
  <si>
    <t>Section  59 67 250</t>
  </si>
  <si>
    <t>Section  59 67 270</t>
  </si>
  <si>
    <t>Section  59 67 300</t>
  </si>
  <si>
    <t>Section  59 67 410</t>
  </si>
  <si>
    <t>Section  59 67 420</t>
  </si>
  <si>
    <t>Section  59 67 425</t>
  </si>
  <si>
    <t>Section  59 67 440</t>
  </si>
  <si>
    <t>Section  59 67 470</t>
  </si>
  <si>
    <t>Section  59 67 490</t>
  </si>
  <si>
    <t>Section  59 67 515</t>
  </si>
  <si>
    <t>Section  59 67 520</t>
  </si>
  <si>
    <t>Section  59 67 535</t>
  </si>
  <si>
    <t>Section  59 67 540</t>
  </si>
  <si>
    <t>Section  59 67 550</t>
  </si>
  <si>
    <t>Section  59 67 570</t>
  </si>
  <si>
    <t>Section  59 67 580</t>
  </si>
  <si>
    <t>Section  59 67 585</t>
  </si>
  <si>
    <t>Section  59 69 40</t>
  </si>
  <si>
    <t>Section  59 71 410</t>
  </si>
  <si>
    <t>Section  59 71 430</t>
  </si>
  <si>
    <t>Section  59 71 550</t>
  </si>
  <si>
    <t>Section  59 139 10</t>
  </si>
  <si>
    <t>Section  59 139 15</t>
  </si>
  <si>
    <t>Section  59 139 20</t>
  </si>
  <si>
    <t>Section  59 139 40</t>
  </si>
  <si>
    <t>Section  59 139 50</t>
  </si>
  <si>
    <t>Section  59 139 60</t>
  </si>
  <si>
    <t>Section  59 139 70</t>
  </si>
  <si>
    <t>Section  59 139 80</t>
  </si>
  <si>
    <t>Section  59 139 90</t>
  </si>
  <si>
    <t>Section  59 141 10</t>
  </si>
  <si>
    <t>Section  59 144 120</t>
  </si>
  <si>
    <t>Section  59 144 130</t>
  </si>
  <si>
    <t>Section  59 144 140</t>
  </si>
  <si>
    <t>Section  59 144 160</t>
  </si>
  <si>
    <t>Section  59 146 50</t>
  </si>
  <si>
    <t>Section  59 146 60</t>
  </si>
  <si>
    <t>Section  59 146 170</t>
  </si>
  <si>
    <t>Section  59 155 110</t>
  </si>
  <si>
    <t>Section  59 155 130</t>
  </si>
  <si>
    <t>Section  59 155 140</t>
  </si>
  <si>
    <t>Section  59 155 150</t>
  </si>
  <si>
    <t>Section  59 155 160</t>
  </si>
  <si>
    <t>Section  59 155 170</t>
  </si>
  <si>
    <t>Section  59 155 180</t>
  </si>
  <si>
    <t>Section  59 155 190</t>
  </si>
  <si>
    <t>Section  59 155 200</t>
  </si>
  <si>
    <t>Section  59 155 210</t>
  </si>
  <si>
    <t>Section  59 156 120</t>
  </si>
  <si>
    <t>Section  59 156 130</t>
  </si>
  <si>
    <t>Section  59 156 150</t>
  </si>
  <si>
    <t>Section  59 156 160</t>
  </si>
  <si>
    <t>Section  59 156 170</t>
  </si>
  <si>
    <t>Section  59 156 210</t>
  </si>
  <si>
    <t>Section  59 156 220</t>
  </si>
  <si>
    <t>1.1</t>
  </si>
  <si>
    <t>1.3</t>
  </si>
  <si>
    <t>1.4</t>
  </si>
  <si>
    <t>1.6</t>
  </si>
  <si>
    <t>1.8</t>
  </si>
  <si>
    <t>1.9</t>
  </si>
  <si>
    <t>1.10</t>
  </si>
  <si>
    <t>1.15</t>
  </si>
  <si>
    <t>1.16</t>
  </si>
  <si>
    <t>1.17</t>
  </si>
  <si>
    <t>1.19</t>
  </si>
  <si>
    <t>1.21</t>
  </si>
  <si>
    <t>1.25</t>
  </si>
  <si>
    <t>1.31</t>
  </si>
  <si>
    <t>1.32</t>
  </si>
  <si>
    <t>1.35</t>
  </si>
  <si>
    <t>1.36</t>
  </si>
  <si>
    <t>1.40</t>
  </si>
  <si>
    <t>1.44</t>
  </si>
  <si>
    <t>1.46</t>
  </si>
  <si>
    <t>1.47</t>
  </si>
  <si>
    <t xml:space="preserve">1A.33  </t>
  </si>
  <si>
    <t>43-51 Certification Requirements.</t>
  </si>
  <si>
    <t>Regulation</t>
  </si>
  <si>
    <t>43-52 Application for Teaching Credential.</t>
  </si>
  <si>
    <t>43-53 Credential Classification.</t>
  </si>
  <si>
    <t>43-55 Renewal of Credentials.</t>
  </si>
  <si>
    <t>43-57 Prior Work Experience.</t>
  </si>
  <si>
    <t>43-57.1 Computing the Experience of Teachers.</t>
  </si>
  <si>
    <t>43-57.5 Military Service.</t>
  </si>
  <si>
    <t>43-58 Disciplinary Action on Educator Certificates.</t>
  </si>
  <si>
    <t>43-58.1 Reporting of Terminations of Certain School District Employees.</t>
  </si>
  <si>
    <t>43-62 Requirements for Additional Areas of Certification.</t>
  </si>
  <si>
    <t>43-63 Requirements for Career and Technology Education Work Based Certification.</t>
  </si>
  <si>
    <t>43-64 Requirements for Certification at the Advanced Level.</t>
  </si>
  <si>
    <t xml:space="preserve">43-70 Textbook Adoption Regulation.
</t>
  </si>
  <si>
    <t>43-71 Free Textbooks.</t>
  </si>
  <si>
    <t>43-73 Disposition of Instructional Materials Samples after State Adoption Process.</t>
  </si>
  <si>
    <t xml:space="preserve">43-80 Operation of Public Pupil Transportation Services.
</t>
  </si>
  <si>
    <t xml:space="preserve">43-90 Program Approval Standards for South Carolina Teacher Education Institutions. 
</t>
  </si>
  <si>
    <t xml:space="preserve">43-100 Test Security.
</t>
  </si>
  <si>
    <t>43-165.1 Program for Assisting, Developing, and Evaluating Principal Performance (PADEPP).</t>
  </si>
  <si>
    <t>43-166 Student and School Safety.</t>
  </si>
  <si>
    <t>43-167 Principal Induction Program.</t>
  </si>
  <si>
    <t>43-168 Nutrition Standards for Elementary Schools (K 5) School Food Service Meals and Competitive Foods.</t>
  </si>
  <si>
    <t>43-169 Food Service Management Company Contracts</t>
  </si>
  <si>
    <t xml:space="preserve">43-171.1 Disbursement of Funds for Pressing Repairs, Renovations and Construction
</t>
  </si>
  <si>
    <t>43-205 Administrative and Professional Personnel Qualifications, Duties, and Workloads.</t>
  </si>
  <si>
    <t>43-205.1 Assisting, Developing, and Evaluating Professional Teaching (ADEPT)</t>
  </si>
  <si>
    <t>43-206 Professional Personnel Resignation</t>
  </si>
  <si>
    <t xml:space="preserve">43-209 Support Personnel/Paraprofessional Personnel Positions, Qualifications and Duties </t>
  </si>
  <si>
    <t>43-210.  School Resource Officers.</t>
  </si>
  <si>
    <t>43-220 Gifted and Talented</t>
  </si>
  <si>
    <t>43-229 Defined Program for the Palmetto Unified School District (PUSD)</t>
  </si>
  <si>
    <t>43-231 Defined Program K 5</t>
  </si>
  <si>
    <t>43-232 Defined Program 6-8</t>
  </si>
  <si>
    <t>43-234 Defined Program, Grades 9-12 and Graduation Requirements</t>
  </si>
  <si>
    <t>43-235.  Employability Credential for Students with Disabilities.</t>
  </si>
  <si>
    <t>43-236 Career or Technology Centers/Comprehensive High Schools</t>
  </si>
  <si>
    <t>43-237.1 Adult Education Program</t>
  </si>
  <si>
    <t>43-238 Health Education Requirements</t>
  </si>
  <si>
    <t>43-241 Medical Homebound Instruction</t>
  </si>
  <si>
    <t>43-242 Driver Training</t>
  </si>
  <si>
    <t>43-243 Special Education, Education of Students with Disabilities</t>
  </si>
  <si>
    <t>43-244.1 Interscholastic Activities: Academic Requirements for Participation</t>
  </si>
  <si>
    <t>43-246 Instruction at Place Other Than School</t>
  </si>
  <si>
    <t>43-248 Virtual Education Program</t>
  </si>
  <si>
    <t>43-258.1 Advanced Placement</t>
  </si>
  <si>
    <t>43-259 Adult Education</t>
  </si>
  <si>
    <t>43-261 District and School Planning.</t>
  </si>
  <si>
    <t>43-262 Assessment Program.</t>
  </si>
  <si>
    <t>43-264.1 Half Day Child Development Programs.</t>
  </si>
  <si>
    <t>43-265 Parenting/Family Literacy.</t>
  </si>
  <si>
    <t>43-267 Early Childhood Assistance Programs   Grades K 3.</t>
  </si>
  <si>
    <t>43-268 Academic Assistance Programs   Grades 4 12.</t>
  </si>
  <si>
    <t>43-272.2 State Level Resolution Process for Disputes Involving Unaccompanied Youth and Homeless Children.</t>
  </si>
  <si>
    <t>43-273 Transfers and Withdrawals</t>
  </si>
  <si>
    <t>43-274 Student Attendance</t>
  </si>
  <si>
    <t>43-274.1 At Risk Students.</t>
  </si>
  <si>
    <t>43-279 Minimum Standards of Student Conduct and Disciplinary Enforcement Procedures to be Implemented by Local School Districts.</t>
  </si>
  <si>
    <t>43-300 Accreditation Criteria</t>
  </si>
  <si>
    <t>43-302 Palmetto Gold and Silver Awards Program.</t>
  </si>
  <si>
    <t>43-303 Flexibility Through Deregulation Program.</t>
  </si>
  <si>
    <t>43-307 Alignment of Assessment and Accountability Elements with the No Child Left Behind Act.</t>
  </si>
  <si>
    <t>§200.101   Applicability</t>
  </si>
  <si>
    <t>Federal</t>
  </si>
  <si>
    <t>§200.112   Conflict of interest</t>
  </si>
  <si>
    <t>§200.113   Mandatory disclosures</t>
  </si>
  <si>
    <t>§200.201   Use of grant agreements (including fixed amount awards), cooperative agreements, and contracts</t>
  </si>
  <si>
    <t>§200.205   Federal awarding agency review of risk posed by applicants</t>
  </si>
  <si>
    <t>§200.207   Specific conditions</t>
  </si>
  <si>
    <t>§200.208   Certifications and representations</t>
  </si>
  <si>
    <t>§200.300   Statutory and national policy requirements</t>
  </si>
  <si>
    <t>§200.301   Performance measurement</t>
  </si>
  <si>
    <t>§200.302   Financial management</t>
  </si>
  <si>
    <t>§200.303   Internal controls</t>
  </si>
  <si>
    <t>§200.305   Payment</t>
  </si>
  <si>
    <t>§200.306   Cost sharing or matching</t>
  </si>
  <si>
    <t>§200.307   Program income</t>
  </si>
  <si>
    <t>§200.308   Revision of budget and program plans</t>
  </si>
  <si>
    <t>§200.309   Period of performance</t>
  </si>
  <si>
    <t>§200.310   Insurance coverage</t>
  </si>
  <si>
    <t>§200.311   Real property</t>
  </si>
  <si>
    <t>§200.312   Federally-owned and exempt property</t>
  </si>
  <si>
    <t>§200.313   Equipment</t>
  </si>
  <si>
    <t>§200.314   Supplies</t>
  </si>
  <si>
    <t>§200.315   Intangible property</t>
  </si>
  <si>
    <t>§200.316   Property trust relationship</t>
  </si>
  <si>
    <t>§200.317   Procurements by states</t>
  </si>
  <si>
    <t>§200.318   General procurement standards</t>
  </si>
  <si>
    <t>§200.319   Competition</t>
  </si>
  <si>
    <t>§200.320   Methods of procurement to be followed</t>
  </si>
  <si>
    <t xml:space="preserve">§200.321   Contracting with small and minority businesses, women's business enterprises, and labor surplus area firms.
</t>
  </si>
  <si>
    <t>§200.323   Contract cost and price</t>
  </si>
  <si>
    <t>§200.324   Federal awarding agency or pass-through entity review</t>
  </si>
  <si>
    <t>§200.327   Financial reporting</t>
  </si>
  <si>
    <t>§200.328   Monitoring and reporting program performance</t>
  </si>
  <si>
    <t>§200.329   Reporting on real property</t>
  </si>
  <si>
    <t>§200.330   Subrecipient and contractor determinations</t>
  </si>
  <si>
    <t>§200.331   Requirements for pass-through entities</t>
  </si>
  <si>
    <t>§200.332   Fixed amount subawards</t>
  </si>
  <si>
    <t>§200.333   Retention requirements for records</t>
  </si>
  <si>
    <t>§200.335   Methods for collection, transmission and storage of information</t>
  </si>
  <si>
    <t>§200.337   Restrictions on public access to records</t>
  </si>
  <si>
    <t>§200.343   Closeout</t>
  </si>
  <si>
    <t>§200.344   Post-closeout adjustments and continuing responsibilities</t>
  </si>
  <si>
    <t>§200.400   Policy guide</t>
  </si>
  <si>
    <t>§200.401   Application</t>
  </si>
  <si>
    <t>§200.403   Factors affecting allowability of costs</t>
  </si>
  <si>
    <t>§200.404   Reasonable costs</t>
  </si>
  <si>
    <t>§200.405   Allocable costs</t>
  </si>
  <si>
    <t>§200.413   Direct costs</t>
  </si>
  <si>
    <t>§200.414   Indirect (F&amp;A) costs</t>
  </si>
  <si>
    <t>§200.415   Required certifications</t>
  </si>
  <si>
    <t>§200.416   Cost allocation plans and indirect cost proposals</t>
  </si>
  <si>
    <t>§200.432   Conferences</t>
  </si>
  <si>
    <t>§200.437   Employee health and welfare costs</t>
  </si>
  <si>
    <t>§200.442   Fund raising and investment management costs</t>
  </si>
  <si>
    <t>§200.463   Recruiting costs</t>
  </si>
  <si>
    <t>§200.466   Scholarships and student aid costs</t>
  </si>
  <si>
    <t>§200.470   Taxes (including Value Added Tax).</t>
  </si>
  <si>
    <t>§200.501   Audit requirements</t>
  </si>
  <si>
    <t>§200.502   Basis for determining Federal awards expended</t>
  </si>
  <si>
    <t>§200.503   Relation to other audit requirements</t>
  </si>
  <si>
    <t>§200.504   Frequency of audits</t>
  </si>
  <si>
    <t>§200.507   Program-specific audits</t>
  </si>
  <si>
    <t>§200.509   Auditor selection</t>
  </si>
  <si>
    <t>§200.510   Financial statements</t>
  </si>
  <si>
    <t>§200.511   Audit findings follow-up</t>
  </si>
  <si>
    <t>§200.512   Report submission</t>
  </si>
  <si>
    <t>§200.514   Scope of audit</t>
  </si>
  <si>
    <t>§200.515   Audit reporting</t>
  </si>
  <si>
    <t>§200.516   Audit findings</t>
  </si>
  <si>
    <t>§200.517   Audit documentation</t>
  </si>
  <si>
    <t>§200.521   Management decision</t>
  </si>
  <si>
    <t xml:space="preserve">Appendix I to Part 200—Full Text of Notice of Funding Opportunity
</t>
  </si>
  <si>
    <t>Appendix II to Part 200—Contract Provisions for Non-Federal Entity Contracts Under Federal Awards</t>
  </si>
  <si>
    <t xml:space="preserve">Appendix III to Part 200—Indirect (F&amp;A) Costs Identification and Assignment, and Rate Determination for Institutions of Higher Education (IHEs)
</t>
  </si>
  <si>
    <t xml:space="preserve">Appendix IV to Part 200—Indirect (F&amp;A) Costs Identification and Assignment, and Rate Determination for Nonprofit Organizations
</t>
  </si>
  <si>
    <t xml:space="preserve">Appendix VI to Part 200—Public Assistance Cost Allocation Plans
</t>
  </si>
  <si>
    <t xml:space="preserve">Appendix VII to Part 200—States and Local Government and Indian Tribe Indirect Cost Proposals
</t>
  </si>
  <si>
    <t xml:space="preserve">Standards and Assessments  §200.1   State responsibilities for developing challenging academic standards.
</t>
  </si>
  <si>
    <t>§200.2   State responsibilities for assessment</t>
  </si>
  <si>
    <t>§200.3   Designing State Academic Assessment Systems</t>
  </si>
  <si>
    <t>§200.4   State law exception</t>
  </si>
  <si>
    <t>§200.5   Timeline for assessments</t>
  </si>
  <si>
    <t>§200.6   Inclusion of all students</t>
  </si>
  <si>
    <t>§200.7   Disaggregation of data</t>
  </si>
  <si>
    <t>§200.8   Assessment reports</t>
  </si>
  <si>
    <t>§200.9   Deferral of assessments</t>
  </si>
  <si>
    <t xml:space="preserve">§200.10   Applicability of a State's academic assessments to private schools and private school students.
</t>
  </si>
  <si>
    <t xml:space="preserve">§200.11   Participation in NAEP
</t>
  </si>
  <si>
    <t>§200.12   Single State accountability system</t>
  </si>
  <si>
    <t>§200.13   Adequate yearly progress in general</t>
  </si>
  <si>
    <t>Appendix to §200.13—When May a State or LEA Exceed the 1% and 2% Caps?</t>
  </si>
  <si>
    <t>§200.14   Components of Adequate Yearly Progress</t>
  </si>
  <si>
    <t>§200.15   Timeline</t>
  </si>
  <si>
    <t>§200.16   Starting points</t>
  </si>
  <si>
    <t>§200.17   Intermediate goals</t>
  </si>
  <si>
    <t>§200.18   Annual measurable objectives</t>
  </si>
  <si>
    <t>§200.19   Other academic indicators</t>
  </si>
  <si>
    <t>§200.21   Adequate yearly progress of a State</t>
  </si>
  <si>
    <t xml:space="preserve">§200.25   Schoolwide programs in general
</t>
  </si>
  <si>
    <t>§200.29   Consolidation of funds in a schoolwide program</t>
  </si>
  <si>
    <t>§200.30   Local review</t>
  </si>
  <si>
    <t>§200.36   Communication with parents</t>
  </si>
  <si>
    <t>§200.42   Corrective action</t>
  </si>
  <si>
    <t>§200.43   Restructuring</t>
  </si>
  <si>
    <t>§200.46   LEA responsibilities for supplemental educational services</t>
  </si>
  <si>
    <t>§200.47   SEA responsibilities for supplemental educational services</t>
  </si>
  <si>
    <t>§200.48   Funding for choice-related transportation and supplemental educational services</t>
  </si>
  <si>
    <t>§200.49   SEA responsibilities for school improvement, corrective action, and restructuring</t>
  </si>
  <si>
    <t>§200.50   SEA review of LEA progress</t>
  </si>
  <si>
    <t>§200.51   Notice of SEA action</t>
  </si>
  <si>
    <t>§200.52   LEA improvement</t>
  </si>
  <si>
    <t>§200.53   LEA corrective action</t>
  </si>
  <si>
    <t>§200.55   Qualifications of teachers</t>
  </si>
  <si>
    <t>§200.56   Definition of “highly qualified teacher</t>
  </si>
  <si>
    <t>§200.57   Plans to increase teacher quality</t>
  </si>
  <si>
    <t>§200.59   Duties of paraprofessionals</t>
  </si>
  <si>
    <t>§200.60   Expenditures for professional development</t>
  </si>
  <si>
    <t>§200.61   Parents' right to know</t>
  </si>
  <si>
    <t>§200.62   Responsibilities for providing services to private school children</t>
  </si>
  <si>
    <t>§200.63   Consultation</t>
  </si>
  <si>
    <t>§200.64   Factors for determining equitable participation of private school children</t>
  </si>
  <si>
    <t>§200.65   Determining equitable participation of teachers and families of participating private school children</t>
  </si>
  <si>
    <t>§200.66   Requirements to ensure that funds do not benefit a private school</t>
  </si>
  <si>
    <t>§200.70   Allocation of funds to LEAs in general</t>
  </si>
  <si>
    <t>§200.73   Applicable hold-harmless provisions</t>
  </si>
  <si>
    <t>§200.74   Use of an alternative method to distribute grants to LEAs with fewer than 20,000 total residents</t>
  </si>
  <si>
    <t xml:space="preserve">§200.81   Program definitions
</t>
  </si>
  <si>
    <t>§200.82   Use of program funds for unique program function costs</t>
  </si>
  <si>
    <t>§200.83   Responsibilities of SEAs to implement projects through a comprehensive needs assessment and a comprehensive State plan for service delivery</t>
  </si>
  <si>
    <t>§200.90   Program definitions</t>
  </si>
  <si>
    <t>Appendix IX to Part 200—Hospital Cost Principles</t>
  </si>
  <si>
    <t xml:space="preserve">Title 34: Education  PART 300—ASSISTANCE TO STATES FOR THE EDUCATION OF CHILDREN WITH DISABILITIES </t>
  </si>
  <si>
    <t>Subpart A—General                                           Purposes and Applicability                                     §300.1   Purposes</t>
  </si>
  <si>
    <t xml:space="preserve">Subpart B—State Eligibility   General  §300.100   Eligibility for assistance
</t>
  </si>
  <si>
    <t xml:space="preserve">FAPE Requirements §300.101   Free appropriate public education (FAPE).
</t>
  </si>
  <si>
    <t>§300.102   Limitation—exception to FAPE for certain ages</t>
  </si>
  <si>
    <t>§300.106   Extended school year services</t>
  </si>
  <si>
    <t>§300.107   Nonacademic services</t>
  </si>
  <si>
    <t>§300.108   Physical education</t>
  </si>
  <si>
    <t>§300.109   Full educational opportunity goal (FEOG).</t>
  </si>
  <si>
    <t>§300.110   Program options</t>
  </si>
  <si>
    <t>§300.111   Child find</t>
  </si>
  <si>
    <t>§300.112   Individualized education programs (IEP).</t>
  </si>
  <si>
    <t>§300.113   Routine checking of hearing aids and external components of surgically implanted medical devices</t>
  </si>
  <si>
    <t xml:space="preserve">Least Restrictive Environment (LRE) §300.114   LRE requirements
</t>
  </si>
  <si>
    <t>§300.116   Placements</t>
  </si>
  <si>
    <t>§300.118   Children in public or private institutions</t>
  </si>
  <si>
    <t>§300.119   Technical assistance and training activities</t>
  </si>
  <si>
    <t>§300.120   Monitoring activities</t>
  </si>
  <si>
    <t>§300.122   Evaluation</t>
  </si>
  <si>
    <t xml:space="preserve">§§300.125-300.128   [Reserved]
</t>
  </si>
  <si>
    <t>§300.135   Written affirmation</t>
  </si>
  <si>
    <t>§300.138   Equitable services provided</t>
  </si>
  <si>
    <t>§300.139   Location of services and transportation</t>
  </si>
  <si>
    <t>§300.141   Requirement that funds not benefit a private school</t>
  </si>
  <si>
    <t>§300.143   Separate classes prohibited</t>
  </si>
  <si>
    <t>§300.144   Property, equipment, and supplies</t>
  </si>
  <si>
    <t xml:space="preserve">Children With Disabilities in Private Schools Placed or Referred by Public Agencies §300.145   Applicability of §§300.146 through 300.147
</t>
  </si>
  <si>
    <t>§300.146   Responsibility of SEA</t>
  </si>
  <si>
    <t xml:space="preserve">Children With Disabilities Enrolled by Their Parents in Private Schools When FAPE Is at Issue      §300.148   Placement of children by parents when FAPE is at issue
</t>
  </si>
  <si>
    <t>SEA Responsibility for General Supervision and Implementation of Procedural Safeguards
§300.149   SEA responsibility for general supervision</t>
  </si>
  <si>
    <t>§300.150   SEA implementation of procedural safeguards</t>
  </si>
  <si>
    <t>State Complaint Procedures  §300.151   Adoption of State complaint procedures</t>
  </si>
  <si>
    <t>§300.152   Minimum State complaint procedures</t>
  </si>
  <si>
    <t>Methods of Ensuring Services   §300.154   Methods of ensuring services</t>
  </si>
  <si>
    <t>Additional Eligibility Requirements  §300.155   Hearings relating to LEA eligibility</t>
  </si>
  <si>
    <t>§300.156   Personnel qualifications</t>
  </si>
  <si>
    <t>§300.157   Performance goals and indicators</t>
  </si>
  <si>
    <t>§300.160   Participation in assessments</t>
  </si>
  <si>
    <t>§300.162   Supplementation of State, local, and other Federal funds</t>
  </si>
  <si>
    <t>§300.163   Maintenance of State financial support</t>
  </si>
  <si>
    <t>§300.164   Waiver of requirement regarding supplementing and not supplanting with Part B funds</t>
  </si>
  <si>
    <t>§300.165   Public participation</t>
  </si>
  <si>
    <t>§300.166   Rule of construction</t>
  </si>
  <si>
    <t>State Advisory Panel  §300.167   State advisory panel</t>
  </si>
  <si>
    <t>§300.169   Duties</t>
  </si>
  <si>
    <t>Other Provisions Required for State Eligibility  §300.170   Suspension and expulsion rates</t>
  </si>
  <si>
    <t>§300.171   Annual description of use of Part B funds</t>
  </si>
  <si>
    <t>§300.172   Access to instructional materials</t>
  </si>
  <si>
    <t>§300.173   Overidentification and disproportionality</t>
  </si>
  <si>
    <t>§300.174   Prohibition on mandatory medication</t>
  </si>
  <si>
    <t>§300.175   SEA as provider of FAPE or direct services</t>
  </si>
  <si>
    <t>§300.176   Exception for prior State plans</t>
  </si>
  <si>
    <t>§300.177   States' sovereign immunity and positive efforts to employ and advance qualified individuals with disabilities</t>
  </si>
  <si>
    <t>§300.180   Hearing official or panel</t>
  </si>
  <si>
    <t>§300.191   Provisions for services under a by-pass</t>
  </si>
  <si>
    <t>§300.193   Request to show cause</t>
  </si>
  <si>
    <t>§300.194   Show cause hearing</t>
  </si>
  <si>
    <t>§300.197   Judicial review</t>
  </si>
  <si>
    <t>State Administration §300.199   State administration</t>
  </si>
  <si>
    <t>§300.221   Notification of LEA or State agency in case of ineligibility</t>
  </si>
  <si>
    <t>§300.222   LEA and State agency compliance</t>
  </si>
  <si>
    <t>§300.223   Joint establishment of eligibility</t>
  </si>
  <si>
    <t>§300.224   Requirements for establishing eligibility</t>
  </si>
  <si>
    <t>§300.227   Direct services by the SEA</t>
  </si>
  <si>
    <t>§300.228   State agency eligibility</t>
  </si>
  <si>
    <t>§300.229   Disciplinary information</t>
  </si>
  <si>
    <t>§300.230   SEA flexibility</t>
  </si>
  <si>
    <t xml:space="preserve">Additional Procedures for Identifying Children With Specific Learning Disabilities  §300.307   Specific learning disabilities
</t>
  </si>
  <si>
    <t>§300.311   Specific documentation for the eligibility determination</t>
  </si>
  <si>
    <t>Individualized Education Programs §300.320   Definition of individualized education program</t>
  </si>
  <si>
    <t>§300.321   IEP Team</t>
  </si>
  <si>
    <t xml:space="preserve">Subpart E—Procedural Safeguards Due Process Procedures for Parents and Children §300.500   Responsibility of SEA and other public agencies
</t>
  </si>
  <si>
    <t>§300.501   Opportunity to examine records; parent participation in meetings</t>
  </si>
  <si>
    <t>§300.601   State performance plans and data collection</t>
  </si>
  <si>
    <t>§300.602   State use of targets and reporting</t>
  </si>
  <si>
    <t>§300.603   Secretary's review and determination regarding State performance</t>
  </si>
  <si>
    <t>§300.607   Divided State agency responsibility</t>
  </si>
  <si>
    <t>§300.608   State enforcement</t>
  </si>
  <si>
    <t>§300.612   Notice to parents</t>
  </si>
  <si>
    <t>§300.613   Access rights</t>
  </si>
  <si>
    <t>§300.614   Record of access</t>
  </si>
  <si>
    <t>§300.616   List of types and locations of information</t>
  </si>
  <si>
    <t>§300.617   Fees</t>
  </si>
  <si>
    <t>§300.623   Safeguards</t>
  </si>
  <si>
    <t>§300.624   Destruction of information</t>
  </si>
  <si>
    <t>§300.625   Children's rights</t>
  </si>
  <si>
    <t>§300.626   Enforcement</t>
  </si>
  <si>
    <t>Reports—Program Information §300.640   Annual report of children served—report requirement</t>
  </si>
  <si>
    <t>§300.643   Annual report of children served—certification</t>
  </si>
  <si>
    <t>§300.644   Annual report of children served—criteria for counting children</t>
  </si>
  <si>
    <t>§300.645   Annual report of children served—other responsibilities of the SEA</t>
  </si>
  <si>
    <t>§300.646   Disproportionality</t>
  </si>
  <si>
    <t>§300.701   Outlying areas, freely associated States, and the Secretary of the Interior</t>
  </si>
  <si>
    <t>§300.704   State-level activities</t>
  </si>
  <si>
    <t>§300.705   Subgrants to LEAs</t>
  </si>
  <si>
    <t>§300.808   Increase in funds</t>
  </si>
  <si>
    <t>§300.809   Limitations</t>
  </si>
  <si>
    <t>§300.810   Decrease in funds</t>
  </si>
  <si>
    <t>§300.812   Reservation for State activities</t>
  </si>
  <si>
    <t>§300.813   State administration</t>
  </si>
  <si>
    <t>§300.814   Other State-level activities</t>
  </si>
  <si>
    <t>§300.815   Subgrants to LEAs</t>
  </si>
  <si>
    <t>§300.816   Allocations to LEAs</t>
  </si>
  <si>
    <t>§300.817   Reallocation of LEA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</si>
</sst>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409]mmmm\ d\,\ yyyy;@"/>
    <numFmt numFmtId="168" formatCode="0.000"/>
  </numFmts>
  <fonts count="19" x14ac:knownFonts="1">
    <font>
      <sz val="10"/>
      <color theme="1"/>
      <name val="Arial"/>
      <family val="2"/>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u/>
      <sz val="10"/>
      <color theme="1"/>
      <name val="Calibri Light"/>
      <family val="2"/>
      <scheme val="major"/>
    </font>
    <font>
      <b/>
      <sz val="11"/>
      <color theme="1"/>
      <name val="Calibri Light"/>
      <family val="2"/>
      <scheme val="major"/>
    </font>
    <font>
      <sz val="11"/>
      <color theme="1"/>
      <name val="Calibri Light"/>
      <family val="2"/>
      <scheme val="major"/>
    </font>
    <font>
      <b/>
      <sz val="12"/>
      <name val="Calibri Light"/>
      <family val="2"/>
      <scheme val="major"/>
    </font>
    <font>
      <u/>
      <sz val="10"/>
      <color theme="1"/>
      <name val="Arial"/>
      <family val="2"/>
    </font>
    <font>
      <u/>
      <sz val="9"/>
      <color theme="1"/>
      <name val="Calibri Light"/>
      <family val="2"/>
      <scheme val="major"/>
    </font>
    <font>
      <b/>
      <i/>
      <sz val="10"/>
      <name val="Calibri Light"/>
      <family val="2"/>
      <scheme val="major"/>
    </font>
    <font>
      <b/>
      <u/>
      <sz val="11"/>
      <name val="Calibri Light"/>
      <family val="2"/>
      <scheme val="major"/>
    </font>
    <font>
      <b/>
      <u/>
      <sz val="11"/>
      <color theme="1"/>
      <name val="Calibri Light"/>
      <family val="2"/>
      <scheme val="major"/>
    </font>
    <font>
      <sz val="9"/>
      <color indexed="81"/>
      <name val="Tahoma"/>
      <family val="2"/>
    </font>
    <font>
      <b/>
      <sz val="9"/>
      <color indexed="81"/>
      <name val="Tahoma"/>
      <family val="2"/>
    </font>
    <font>
      <u/>
      <sz val="9"/>
      <color indexed="81"/>
      <name val="Tahoma"/>
      <family val="2"/>
    </font>
    <font>
      <sz val="10"/>
      <name val="Arial"/>
      <family val="2"/>
    </font>
  </fonts>
  <fills count="6">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cellStyleXfs>
  <cellXfs count="179">
    <xf numFmtId="0" fontId="0" fillId="0" borderId="0" xfId="0"/>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Fill="1" applyBorder="1" applyAlignment="1">
      <alignment horizontal="right" vertical="top" wrapText="1"/>
    </xf>
    <xf numFmtId="0" fontId="4" fillId="0" borderId="0"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Fill="1" applyBorder="1" applyAlignment="1">
      <alignment horizontal="center" vertical="top" wrapText="1"/>
    </xf>
    <xf numFmtId="0" fontId="9" fillId="0" borderId="0" xfId="0" applyFont="1" applyFill="1" applyBorder="1" applyAlignment="1">
      <alignment horizontal="left" vertical="top" wrapText="1"/>
    </xf>
    <xf numFmtId="0" fontId="1" fillId="0" borderId="0" xfId="0" applyFont="1" applyBorder="1" applyAlignment="1">
      <alignment horizontal="right" vertical="top" wrapText="1"/>
    </xf>
    <xf numFmtId="0" fontId="1" fillId="0" borderId="0" xfId="0" applyFont="1" applyBorder="1" applyAlignment="1">
      <alignment vertical="top" wrapText="1"/>
    </xf>
    <xf numFmtId="0" fontId="1" fillId="0" borderId="0" xfId="0" applyFont="1" applyFill="1" applyBorder="1" applyAlignment="1">
      <alignment vertical="top" wrapText="1"/>
    </xf>
    <xf numFmtId="0" fontId="2" fillId="0" borderId="0" xfId="0" applyFont="1" applyFill="1" applyBorder="1" applyAlignment="1">
      <alignment horizontal="center" vertical="top" wrapText="1"/>
    </xf>
    <xf numFmtId="0" fontId="1" fillId="0"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right" vertical="top" wrapText="1"/>
    </xf>
    <xf numFmtId="0" fontId="4" fillId="0" borderId="0" xfId="0" applyFont="1" applyBorder="1" applyAlignment="1">
      <alignment horizontal="left" vertical="top" wrapText="1"/>
    </xf>
    <xf numFmtId="0" fontId="4" fillId="0" borderId="0" xfId="0" applyFont="1" applyFill="1" applyBorder="1" applyAlignment="1">
      <alignment horizontal="right" vertical="top" wrapText="1"/>
    </xf>
    <xf numFmtId="0" fontId="1" fillId="0" borderId="0" xfId="0" applyFont="1" applyFill="1" applyBorder="1" applyAlignment="1">
      <alignment horizontal="right" vertical="top" wrapText="1"/>
    </xf>
    <xf numFmtId="10" fontId="4" fillId="0" borderId="0" xfId="0" applyNumberFormat="1" applyFont="1" applyFill="1" applyBorder="1" applyAlignment="1">
      <alignment horizontal="left" vertical="top" wrapText="1"/>
    </xf>
    <xf numFmtId="0" fontId="4" fillId="0" borderId="0" xfId="0" applyFont="1" applyFill="1" applyBorder="1" applyAlignment="1">
      <alignment vertical="top" wrapText="1"/>
    </xf>
    <xf numFmtId="3" fontId="4" fillId="0" borderId="0" xfId="0" applyNumberFormat="1" applyFont="1" applyFill="1" applyBorder="1" applyAlignment="1">
      <alignment horizontal="left" vertical="top" wrapText="1"/>
    </xf>
    <xf numFmtId="0" fontId="1" fillId="0" borderId="0" xfId="0" applyFont="1" applyFill="1" applyBorder="1" applyAlignment="1">
      <alignment horizontal="center" vertical="top" wrapText="1"/>
    </xf>
    <xf numFmtId="44" fontId="1" fillId="0" borderId="0" xfId="0" applyNumberFormat="1" applyFont="1" applyBorder="1" applyAlignment="1">
      <alignment horizontal="left" vertical="top" wrapText="1"/>
    </xf>
    <xf numFmtId="10" fontId="1" fillId="0" borderId="0" xfId="0" applyNumberFormat="1" applyFont="1" applyBorder="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4" fontId="1" fillId="0" borderId="0" xfId="0" applyNumberFormat="1" applyFont="1" applyBorder="1" applyAlignment="1">
      <alignment horizontal="left" vertical="top" wrapText="1"/>
    </xf>
    <xf numFmtId="0" fontId="2" fillId="0" borderId="0" xfId="0" applyFont="1" applyFill="1" applyBorder="1" applyAlignment="1">
      <alignment horizontal="left" vertical="top" wrapText="1"/>
    </xf>
    <xf numFmtId="0" fontId="1" fillId="0" borderId="0" xfId="0" applyFont="1" applyAlignment="1">
      <alignment horizontal="left" vertical="top" wrapText="1"/>
    </xf>
    <xf numFmtId="44"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65" fontId="1" fillId="0" borderId="0" xfId="0" applyNumberFormat="1" applyFont="1" applyBorder="1" applyAlignment="1">
      <alignment horizontal="left" vertical="top" wrapText="1"/>
    </xf>
    <xf numFmtId="4" fontId="1" fillId="0" borderId="0" xfId="0" applyNumberFormat="1" applyFont="1" applyFill="1" applyBorder="1" applyAlignment="1">
      <alignment horizontal="left" vertical="top" wrapText="1"/>
    </xf>
    <xf numFmtId="0" fontId="4" fillId="3" borderId="0" xfId="0" applyFont="1" applyFill="1" applyBorder="1" applyAlignment="1">
      <alignment horizontal="right" vertical="top" wrapText="1"/>
    </xf>
    <xf numFmtId="0" fontId="1" fillId="0" borderId="0" xfId="0" applyFont="1" applyBorder="1" applyAlignment="1">
      <alignment horizontal="left" vertical="top" wrapText="1"/>
    </xf>
    <xf numFmtId="0" fontId="1" fillId="0" borderId="0" xfId="0" applyFont="1" applyAlignment="1">
      <alignment vertical="top" wrapText="1"/>
    </xf>
    <xf numFmtId="3" fontId="1" fillId="0" borderId="0" xfId="0" applyNumberFormat="1" applyFont="1" applyAlignment="1">
      <alignment horizontal="left" vertical="top" wrapText="1"/>
    </xf>
    <xf numFmtId="0" fontId="4" fillId="3" borderId="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10" fillId="0" borderId="0" xfId="0" applyFont="1"/>
    <xf numFmtId="0" fontId="2" fillId="0" borderId="0" xfId="0" applyFont="1" applyFill="1" applyAlignment="1">
      <alignment horizontal="left" vertical="top" wrapText="1"/>
    </xf>
    <xf numFmtId="0" fontId="2" fillId="0" borderId="0" xfId="0" applyFont="1" applyFill="1" applyBorder="1" applyAlignment="1">
      <alignment horizontal="right" vertical="top" wrapText="1"/>
    </xf>
    <xf numFmtId="15" fontId="1" fillId="0" borderId="0" xfId="0" applyNumberFormat="1" applyFont="1" applyBorder="1" applyAlignment="1">
      <alignment horizontal="left" vertical="top" wrapText="1"/>
    </xf>
    <xf numFmtId="10" fontId="4" fillId="3" borderId="0" xfId="0" applyNumberFormat="1" applyFont="1" applyFill="1" applyBorder="1" applyAlignment="1">
      <alignment horizontal="left" vertical="top" wrapText="1"/>
    </xf>
    <xf numFmtId="0" fontId="6" fillId="0" borderId="0" xfId="0" applyFont="1" applyFill="1" applyBorder="1" applyAlignment="1">
      <alignment horizontal="right" vertical="top" wrapText="1"/>
    </xf>
    <xf numFmtId="3" fontId="1" fillId="0" borderId="0" xfId="0" applyNumberFormat="1" applyFont="1" applyBorder="1" applyAlignment="1">
      <alignment horizontal="left" vertical="top" wrapText="1"/>
    </xf>
    <xf numFmtId="3" fontId="4" fillId="0" borderId="0" xfId="0" applyNumberFormat="1" applyFont="1" applyFill="1" applyBorder="1" applyAlignment="1">
      <alignment horizontal="right" vertical="top" wrapText="1"/>
    </xf>
    <xf numFmtId="0" fontId="1" fillId="3" borderId="0" xfId="0" applyFont="1" applyFill="1" applyBorder="1" applyAlignment="1">
      <alignment horizontal="right" vertical="top" wrapText="1"/>
    </xf>
    <xf numFmtId="0" fontId="8" fillId="0" borderId="0" xfId="0" applyFont="1" applyAlignment="1">
      <alignment horizontal="left" vertical="top" wrapText="1"/>
    </xf>
    <xf numFmtId="0" fontId="0" fillId="0" borderId="0" xfId="0" applyBorder="1" applyAlignment="1">
      <alignment vertical="top" wrapText="1"/>
    </xf>
    <xf numFmtId="0" fontId="8"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Border="1" applyAlignment="1">
      <alignment horizontal="center" vertical="top" wrapText="1"/>
    </xf>
    <xf numFmtId="0" fontId="6" fillId="0" borderId="0" xfId="0" applyFont="1" applyAlignment="1">
      <alignment horizontal="left" vertical="top" wrapText="1"/>
    </xf>
    <xf numFmtId="0" fontId="11" fillId="0" borderId="0" xfId="0" applyFont="1" applyAlignment="1">
      <alignment horizontal="center" vertical="top" wrapText="1"/>
    </xf>
    <xf numFmtId="0" fontId="5" fillId="2" borderId="0" xfId="0" applyFont="1" applyFill="1" applyBorder="1" applyAlignment="1">
      <alignment horizontal="left" vertical="top" wrapText="1"/>
    </xf>
    <xf numFmtId="10" fontId="1" fillId="0" borderId="0" xfId="0" applyNumberFormat="1" applyFont="1" applyFill="1" applyBorder="1" applyAlignment="1">
      <alignment horizontal="left" vertical="top" wrapText="1"/>
    </xf>
    <xf numFmtId="15" fontId="1" fillId="0" borderId="0" xfId="0" applyNumberFormat="1" applyFont="1" applyBorder="1" applyAlignment="1">
      <alignment horizontal="center" vertical="top" wrapText="1"/>
    </xf>
    <xf numFmtId="3" fontId="1" fillId="0" borderId="0" xfId="0" applyNumberFormat="1" applyFont="1" applyFill="1" applyBorder="1" applyAlignment="1">
      <alignment horizontal="right" vertical="top" wrapText="1"/>
    </xf>
    <xf numFmtId="0" fontId="7" fillId="0" borderId="0" xfId="0" applyFont="1" applyBorder="1" applyAlignment="1">
      <alignment horizontal="left" vertical="top" wrapText="1"/>
    </xf>
    <xf numFmtId="15" fontId="8" fillId="0" borderId="0" xfId="0" applyNumberFormat="1" applyFont="1" applyBorder="1" applyAlignment="1">
      <alignment horizontal="left" vertical="top" wrapText="1"/>
    </xf>
    <xf numFmtId="0" fontId="8" fillId="3" borderId="1" xfId="0" applyFont="1" applyFill="1" applyBorder="1" applyAlignment="1">
      <alignment horizontal="left" vertical="center" wrapText="1"/>
    </xf>
    <xf numFmtId="5" fontId="8" fillId="3" borderId="1" xfId="0" applyNumberFormat="1" applyFont="1" applyFill="1" applyBorder="1" applyAlignment="1">
      <alignment horizontal="right" vertical="center" wrapText="1"/>
    </xf>
    <xf numFmtId="0" fontId="8" fillId="0" borderId="1" xfId="0" applyFont="1" applyFill="1" applyBorder="1" applyAlignment="1">
      <alignment horizontal="left" vertical="center" wrapText="1"/>
    </xf>
    <xf numFmtId="5" fontId="8" fillId="0" borderId="1" xfId="0" applyNumberFormat="1" applyFont="1" applyBorder="1" applyAlignment="1">
      <alignment horizontal="right" vertical="center" wrapText="1"/>
    </xf>
    <xf numFmtId="0" fontId="8" fillId="2" borderId="1" xfId="0" applyFont="1" applyFill="1" applyBorder="1" applyAlignment="1">
      <alignment horizontal="left" vertical="center" wrapText="1"/>
    </xf>
    <xf numFmtId="42" fontId="8" fillId="2" borderId="1" xfId="0" applyNumberFormat="1" applyFont="1" applyFill="1" applyBorder="1" applyAlignment="1">
      <alignment horizontal="left" vertical="center" wrapText="1"/>
    </xf>
    <xf numFmtId="164" fontId="1" fillId="0" borderId="0" xfId="0" applyNumberFormat="1" applyFont="1" applyFill="1" applyBorder="1" applyAlignment="1">
      <alignment horizontal="left" vertical="top" wrapText="1"/>
    </xf>
    <xf numFmtId="166" fontId="1" fillId="0" borderId="0" xfId="0" applyNumberFormat="1" applyFont="1" applyFill="1" applyBorder="1" applyAlignment="1">
      <alignment horizontal="left" vertical="top" wrapText="1"/>
    </xf>
    <xf numFmtId="0" fontId="1" fillId="0" borderId="2"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left" vertical="top" wrapText="1"/>
    </xf>
    <xf numFmtId="0" fontId="3" fillId="0" borderId="2" xfId="0" applyFont="1" applyFill="1" applyBorder="1" applyAlignment="1">
      <alignment horizontal="right" vertical="top" wrapText="1"/>
    </xf>
    <xf numFmtId="0" fontId="3" fillId="0" borderId="2" xfId="0" applyFont="1" applyFill="1" applyBorder="1" applyAlignment="1">
      <alignment horizontal="left" vertical="top" wrapText="1"/>
    </xf>
    <xf numFmtId="0" fontId="4" fillId="0" borderId="2" xfId="0" applyFont="1" applyFill="1" applyBorder="1" applyAlignment="1">
      <alignment horizontal="right" vertical="top" wrapText="1"/>
    </xf>
    <xf numFmtId="0" fontId="6" fillId="0" borderId="2" xfId="0" applyFont="1" applyFill="1" applyBorder="1" applyAlignment="1">
      <alignment horizontal="right" vertical="top" wrapText="1"/>
    </xf>
    <xf numFmtId="15" fontId="1" fillId="0" borderId="0" xfId="0" applyNumberFormat="1" applyFont="1" applyFill="1" applyBorder="1" applyAlignment="1">
      <alignment horizontal="left" vertical="top" wrapText="1"/>
    </xf>
    <xf numFmtId="0" fontId="13" fillId="0" borderId="0" xfId="0" applyFont="1" applyFill="1" applyBorder="1" applyAlignment="1">
      <alignment horizontal="center" vertical="top" wrapText="1"/>
    </xf>
    <xf numFmtId="0" fontId="0" fillId="3" borderId="0" xfId="0" applyFill="1" applyBorder="1" applyAlignment="1">
      <alignment horizontal="center" vertical="top"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1" fillId="3" borderId="0" xfId="0" applyFont="1" applyFill="1" applyBorder="1" applyAlignment="1">
      <alignment horizontal="center" vertical="top" wrapText="1"/>
    </xf>
    <xf numFmtId="3" fontId="1" fillId="0" borderId="0" xfId="0" applyNumberFormat="1" applyFont="1" applyFill="1" applyBorder="1" applyAlignment="1">
      <alignment horizontal="center" vertical="top" wrapText="1"/>
    </xf>
    <xf numFmtId="3" fontId="4" fillId="0" borderId="0" xfId="0" applyNumberFormat="1" applyFont="1" applyFill="1" applyBorder="1" applyAlignment="1">
      <alignment horizontal="center" vertical="top" wrapText="1"/>
    </xf>
    <xf numFmtId="0" fontId="4" fillId="3" borderId="0" xfId="0" applyFont="1" applyFill="1" applyBorder="1" applyAlignment="1">
      <alignment horizontal="center" vertical="top" wrapText="1"/>
    </xf>
    <xf numFmtId="0" fontId="2" fillId="0" borderId="2" xfId="0"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167" fontId="1" fillId="0" borderId="0" xfId="0" applyNumberFormat="1" applyFont="1" applyBorder="1" applyAlignment="1">
      <alignment horizontal="left" vertical="top" wrapText="1"/>
    </xf>
    <xf numFmtId="167" fontId="8" fillId="0" borderId="0" xfId="0" applyNumberFormat="1" applyFont="1" applyBorder="1" applyAlignment="1">
      <alignment horizontal="lef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4" fillId="0" borderId="0" xfId="0" applyFont="1" applyBorder="1" applyAlignment="1">
      <alignment vertical="top" wrapText="1"/>
    </xf>
    <xf numFmtId="0" fontId="8" fillId="0" borderId="0" xfId="0" applyFont="1" applyBorder="1"/>
    <xf numFmtId="0" fontId="4"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3" borderId="1" xfId="0" applyFont="1" applyFill="1" applyBorder="1" applyAlignment="1">
      <alignment horizontal="left" vertical="top" wrapText="1"/>
    </xf>
    <xf numFmtId="10" fontId="4" fillId="3" borderId="1" xfId="0" applyNumberFormat="1" applyFont="1" applyFill="1" applyBorder="1" applyAlignment="1">
      <alignment horizontal="left" vertical="top" wrapText="1"/>
    </xf>
    <xf numFmtId="10" fontId="4" fillId="0"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1" xfId="0" applyNumberFormat="1" applyFont="1" applyFill="1" applyBorder="1" applyAlignment="1">
      <alignment horizontal="left" vertical="top" wrapText="1"/>
    </xf>
    <xf numFmtId="3" fontId="4" fillId="0" borderId="1" xfId="0" applyNumberFormat="1" applyFont="1" applyFill="1" applyBorder="1" applyAlignment="1">
      <alignment horizontal="left" vertical="top" wrapText="1"/>
    </xf>
    <xf numFmtId="3"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4" fontId="1" fillId="0" borderId="1" xfId="0" applyNumberFormat="1" applyFont="1" applyFill="1" applyBorder="1" applyAlignment="1">
      <alignment horizontal="left" vertical="top" wrapText="1"/>
    </xf>
    <xf numFmtId="4" fontId="1" fillId="3" borderId="1" xfId="0" applyNumberFormat="1" applyFont="1" applyFill="1" applyBorder="1" applyAlignment="1">
      <alignment horizontal="left" vertical="top" wrapText="1"/>
    </xf>
    <xf numFmtId="10" fontId="1" fillId="0" borderId="1" xfId="0" applyNumberFormat="1" applyFont="1" applyFill="1" applyBorder="1" applyAlignment="1">
      <alignment horizontal="left" vertical="top" wrapText="1"/>
    </xf>
    <xf numFmtId="10" fontId="1" fillId="3" borderId="1" xfId="0" applyNumberFormat="1" applyFont="1" applyFill="1" applyBorder="1" applyAlignment="1">
      <alignment horizontal="left" vertical="top" wrapText="1"/>
    </xf>
    <xf numFmtId="165" fontId="1" fillId="3"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0"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0" borderId="1"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6" fontId="1" fillId="0" borderId="0" xfId="0" applyNumberFormat="1" applyFont="1" applyFill="1" applyBorder="1" applyAlignment="1">
      <alignment horizontal="right" vertical="top" wrapText="1"/>
    </xf>
    <xf numFmtId="0" fontId="8" fillId="0" borderId="0" xfId="0" applyFont="1" applyBorder="1" applyAlignment="1">
      <alignmen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8" fillId="0" borderId="0" xfId="0" applyFont="1" applyAlignment="1">
      <alignment vertical="top" wrapText="1"/>
    </xf>
    <xf numFmtId="0" fontId="14" fillId="0" borderId="0" xfId="0" applyFont="1" applyBorder="1" applyAlignment="1">
      <alignment horizontal="left" vertical="top" wrapText="1"/>
    </xf>
    <xf numFmtId="164" fontId="1" fillId="3" borderId="1" xfId="0" applyNumberFormat="1" applyFont="1" applyFill="1" applyBorder="1" applyAlignment="1">
      <alignment horizontal="right" vertical="top" wrapText="1"/>
    </xf>
    <xf numFmtId="166" fontId="1" fillId="3" borderId="1" xfId="0" applyNumberFormat="1" applyFont="1" applyFill="1" applyBorder="1" applyAlignment="1">
      <alignment horizontal="right" vertical="top" wrapText="1"/>
    </xf>
    <xf numFmtId="3" fontId="1" fillId="3" borderId="1"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6" fontId="1" fillId="0" borderId="1" xfId="0" applyNumberFormat="1" applyFont="1" applyFill="1" applyBorder="1" applyAlignment="1">
      <alignment horizontal="right" vertical="top" wrapText="1"/>
    </xf>
    <xf numFmtId="3" fontId="1" fillId="0" borderId="1" xfId="0" applyNumberFormat="1" applyFont="1" applyFill="1" applyBorder="1" applyAlignment="1">
      <alignment horizontal="right" vertical="top" wrapText="1"/>
    </xf>
    <xf numFmtId="0" fontId="4" fillId="3" borderId="3" xfId="0" applyFont="1" applyFill="1" applyBorder="1" applyAlignment="1">
      <alignment horizontal="left" vertical="top" wrapText="1"/>
    </xf>
    <xf numFmtId="14" fontId="4" fillId="3" borderId="1" xfId="0" applyNumberFormat="1" applyFont="1" applyFill="1" applyBorder="1" applyAlignment="1">
      <alignment horizontal="left" vertical="top" wrapText="1"/>
    </xf>
    <xf numFmtId="9" fontId="1" fillId="3" borderId="1" xfId="0" applyNumberFormat="1" applyFont="1" applyFill="1" applyBorder="1" applyAlignment="1">
      <alignment horizontal="right" vertical="top" wrapText="1"/>
    </xf>
    <xf numFmtId="9" fontId="1" fillId="0" borderId="1" xfId="0" applyNumberFormat="1" applyFont="1" applyFill="1" applyBorder="1" applyAlignment="1">
      <alignment horizontal="right" vertical="top" wrapText="1"/>
    </xf>
    <xf numFmtId="0" fontId="1" fillId="4" borderId="0" xfId="0" applyFont="1" applyFill="1" applyBorder="1" applyAlignment="1">
      <alignment horizontal="right" vertical="top" wrapText="1"/>
    </xf>
    <xf numFmtId="0" fontId="1" fillId="4" borderId="1" xfId="0" applyFont="1" applyFill="1" applyBorder="1" applyAlignment="1">
      <alignment horizontal="left" vertical="top" wrapText="1"/>
    </xf>
    <xf numFmtId="0" fontId="4" fillId="4" borderId="0" xfId="0" applyFont="1" applyFill="1" applyBorder="1" applyAlignment="1">
      <alignment horizontal="right" vertical="top" wrapText="1"/>
    </xf>
    <xf numFmtId="0" fontId="2" fillId="4" borderId="0" xfId="0" applyFont="1" applyFill="1" applyBorder="1" applyAlignment="1">
      <alignment horizontal="right" vertical="top" wrapText="1"/>
    </xf>
    <xf numFmtId="0" fontId="3" fillId="3" borderId="1" xfId="0" applyFont="1" applyFill="1" applyBorder="1" applyAlignment="1">
      <alignment horizontal="left" vertical="top" wrapText="1"/>
    </xf>
    <xf numFmtId="164" fontId="1" fillId="0" borderId="0" xfId="0" applyNumberFormat="1" applyFont="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0" borderId="0" xfId="0" applyFont="1" applyFill="1" applyBorder="1"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xf numFmtId="1" fontId="1" fillId="3" borderId="1" xfId="0" applyNumberFormat="1" applyFont="1" applyFill="1" applyBorder="1" applyAlignment="1">
      <alignment horizontal="right" vertical="top" wrapText="1"/>
    </xf>
    <xf numFmtId="1" fontId="1" fillId="0" borderId="0" xfId="0" applyNumberFormat="1" applyFont="1" applyFill="1" applyBorder="1" applyAlignment="1">
      <alignment horizontal="right" vertical="top" wrapText="1"/>
    </xf>
    <xf numFmtId="1" fontId="1" fillId="0" borderId="1" xfId="0" applyNumberFormat="1" applyFont="1" applyFill="1" applyBorder="1" applyAlignment="1">
      <alignment horizontal="right" vertical="top" wrapText="1"/>
    </xf>
    <xf numFmtId="1" fontId="1" fillId="0" borderId="0" xfId="0" applyNumberFormat="1" applyFont="1" applyFill="1" applyBorder="1" applyAlignment="1">
      <alignment horizontal="left" vertical="top" wrapText="1"/>
    </xf>
    <xf numFmtId="0" fontId="0" fillId="0" borderId="0" xfId="0" applyAlignment="1">
      <alignment vertical="top" wrapText="1"/>
    </xf>
    <xf numFmtId="0" fontId="18" fillId="0" borderId="0" xfId="0" applyFont="1" applyBorder="1" applyAlignment="1">
      <alignment horizontal="left" vertical="top" wrapText="1"/>
    </xf>
    <xf numFmtId="0" fontId="0" fillId="0" borderId="0" xfId="0" applyFont="1" applyBorder="1" applyAlignment="1">
      <alignment vertical="top" wrapText="1"/>
    </xf>
    <xf numFmtId="0" fontId="18" fillId="5" borderId="0" xfId="0" applyFont="1" applyFill="1" applyBorder="1" applyAlignment="1">
      <alignment horizontal="left" vertical="top" wrapText="1"/>
    </xf>
    <xf numFmtId="168" fontId="18" fillId="0" borderId="0" xfId="0" applyNumberFormat="1" applyFont="1" applyBorder="1" applyAlignment="1">
      <alignment horizontal="left" vertical="top" wrapText="1"/>
    </xf>
    <xf numFmtId="168" fontId="18" fillId="0" borderId="0" xfId="0" quotePrefix="1" applyNumberFormat="1" applyFont="1" applyBorder="1" applyAlignment="1">
      <alignment horizontal="left" vertical="top" wrapText="1"/>
    </xf>
    <xf numFmtId="168" fontId="0" fillId="0" borderId="0" xfId="0" quotePrefix="1" applyNumberFormat="1" applyFont="1" applyBorder="1" applyAlignment="1">
      <alignment horizontal="left" vertical="top" wrapText="1"/>
    </xf>
    <xf numFmtId="2" fontId="0" fillId="0" borderId="0" xfId="0" applyNumberFormat="1" applyFont="1" applyBorder="1" applyAlignment="1">
      <alignment horizontal="left" vertical="top" wrapText="1"/>
    </xf>
    <xf numFmtId="2" fontId="18" fillId="0" borderId="0" xfId="0" applyNumberFormat="1" applyFont="1" applyBorder="1" applyAlignment="1">
      <alignment horizontal="left" vertical="top" wrapText="1"/>
    </xf>
    <xf numFmtId="168" fontId="0" fillId="0" borderId="0" xfId="0" applyNumberFormat="1" applyFont="1" applyBorder="1" applyAlignment="1">
      <alignment horizontal="left" vertical="top" wrapText="1"/>
    </xf>
    <xf numFmtId="0" fontId="0" fillId="5" borderId="0" xfId="0" applyFont="1" applyFill="1" applyBorder="1" applyAlignment="1">
      <alignment vertical="top" wrapText="1"/>
    </xf>
    <xf numFmtId="0" fontId="8" fillId="0" borderId="0" xfId="0" applyFont="1" applyBorder="1" applyAlignment="1">
      <alignment vertical="top" wrapText="1"/>
    </xf>
    <xf numFmtId="0" fontId="8" fillId="0" borderId="0" xfId="0" applyFont="1" applyAlignment="1">
      <alignment vertical="top" wrapText="1"/>
    </xf>
    <xf numFmtId="0" fontId="8" fillId="0" borderId="0" xfId="0" applyFont="1" applyBorder="1" applyAlignment="1">
      <alignment horizontal="left" vertical="top" wrapText="1"/>
    </xf>
    <xf numFmtId="0" fontId="1" fillId="3" borderId="0" xfId="0" applyFont="1" applyFill="1" applyBorder="1" applyAlignment="1">
      <alignment horizontal="right" vertical="top" wrapText="1"/>
    </xf>
    <xf numFmtId="0" fontId="0" fillId="3" borderId="0" xfId="0" applyFill="1" applyBorder="1" applyAlignment="1">
      <alignment horizontal="right" vertical="top" wrapText="1"/>
    </xf>
    <xf numFmtId="0" fontId="1" fillId="0" borderId="0" xfId="0" applyFont="1" applyFill="1" applyBorder="1" applyAlignment="1">
      <alignment horizontal="right" vertical="top" wrapText="1"/>
    </xf>
    <xf numFmtId="0" fontId="0" fillId="0" borderId="0" xfId="0" applyAlignment="1">
      <alignment horizontal="right" vertical="top" wrapText="1"/>
    </xf>
    <xf numFmtId="0" fontId="4" fillId="3" borderId="0" xfId="0" applyFont="1" applyFill="1" applyBorder="1" applyAlignment="1">
      <alignment horizontal="right" vertical="top" wrapText="1"/>
    </xf>
    <xf numFmtId="0" fontId="4" fillId="0" borderId="0" xfId="0" applyFont="1" applyFill="1" applyBorder="1" applyAlignment="1">
      <alignment horizontal="right" vertical="top" wrapText="1"/>
    </xf>
  </cellXfs>
  <cellStyles count="1">
    <cellStyle name="Normal" xfId="0" builtinId="0"/>
  </cellStyles>
  <dxfs count="23">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20Excel%20DRAFTS%20(Feb.%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Units - 4"/>
      <sheetName val="Org. Units - 3"/>
      <sheetName val="Org. Units - 2"/>
      <sheetName val="Org Units - 1"/>
      <sheetName val="Org. Units - 5"/>
      <sheetName val="Finance Overview"/>
      <sheetName val="Org. Unit - Fields"/>
      <sheetName val="Deliverables - 1"/>
      <sheetName val="Deliverable - Fields"/>
      <sheetName val="Performance Measures - 2"/>
      <sheetName val="Performance Measures - 3"/>
      <sheetName val="Performance Measures"/>
      <sheetName val="PM - Fields"/>
      <sheetName val="Dashboard-Filters"/>
      <sheetName val="Dashboard-Deliverable Overview"/>
      <sheetName val="Dashboard-Deliverable Dets"/>
      <sheetName val="Dashboard-Org Units Overview"/>
      <sheetName val="Dashboard-Org Unit Details"/>
      <sheetName val="Dashboard-Performance Overview"/>
      <sheetName val="Dashboard-Performance Details"/>
      <sheetName val="Dashboard-Law Resul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9"/>
  <sheetViews>
    <sheetView tabSelected="1" workbookViewId="0">
      <selection activeCell="A2" sqref="A2:C2"/>
    </sheetView>
  </sheetViews>
  <sheetFormatPr defaultRowHeight="15" x14ac:dyDescent="0.2"/>
  <cols>
    <col min="1" max="1" width="18.140625" style="126" customWidth="1"/>
    <col min="2" max="2" width="22" style="126" customWidth="1"/>
    <col min="3" max="3" width="24.5703125" style="126" customWidth="1"/>
    <col min="4" max="4" width="33.140625" style="126" customWidth="1"/>
    <col min="5" max="5" width="49.85546875" style="126" bestFit="1" customWidth="1"/>
    <col min="6" max="16384" width="9.140625" style="126"/>
  </cols>
  <sheetData>
    <row r="1" spans="1:5" x14ac:dyDescent="0.2">
      <c r="A1" s="131" t="s">
        <v>64</v>
      </c>
      <c r="B1" s="170"/>
      <c r="C1" s="171"/>
    </row>
    <row r="2" spans="1:5" x14ac:dyDescent="0.2">
      <c r="A2" s="172" t="s">
        <v>154</v>
      </c>
      <c r="B2" s="171"/>
      <c r="C2" s="171"/>
    </row>
    <row r="3" spans="1:5" x14ac:dyDescent="0.2">
      <c r="A3" s="57"/>
      <c r="B3" s="130"/>
      <c r="C3" s="130"/>
    </row>
    <row r="4" spans="1:5" x14ac:dyDescent="0.2">
      <c r="A4" s="103" t="s">
        <v>120</v>
      </c>
      <c r="B4" s="103" t="s">
        <v>106</v>
      </c>
      <c r="C4" s="103" t="s">
        <v>107</v>
      </c>
      <c r="D4" s="103"/>
      <c r="E4" s="103"/>
    </row>
    <row r="5" spans="1:5" ht="38.25" x14ac:dyDescent="0.25">
      <c r="A5" s="159" t="s">
        <v>155</v>
      </c>
      <c r="B5" s="159" t="s">
        <v>156</v>
      </c>
      <c r="C5" s="159" t="s">
        <v>157</v>
      </c>
      <c r="D5" s="104"/>
    </row>
    <row r="6" spans="1:5" ht="51" x14ac:dyDescent="0.25">
      <c r="A6" s="159" t="s">
        <v>158</v>
      </c>
      <c r="B6" s="159" t="s">
        <v>156</v>
      </c>
      <c r="C6" s="159" t="s">
        <v>157</v>
      </c>
      <c r="D6" s="104"/>
    </row>
    <row r="7" spans="1:5" ht="76.5" x14ac:dyDescent="0.25">
      <c r="A7" s="159" t="s">
        <v>159</v>
      </c>
      <c r="B7" s="159" t="s">
        <v>156</v>
      </c>
      <c r="C7" s="159" t="s">
        <v>157</v>
      </c>
      <c r="D7" s="104"/>
    </row>
    <row r="8" spans="1:5" ht="76.5" x14ac:dyDescent="0.25">
      <c r="A8" s="159" t="s">
        <v>160</v>
      </c>
      <c r="B8" s="159" t="s">
        <v>156</v>
      </c>
      <c r="C8" s="159" t="s">
        <v>157</v>
      </c>
      <c r="D8" s="104"/>
    </row>
    <row r="9" spans="1:5" ht="76.5" x14ac:dyDescent="0.25">
      <c r="A9" s="159" t="s">
        <v>161</v>
      </c>
      <c r="B9" s="159" t="s">
        <v>156</v>
      </c>
      <c r="C9" s="159" t="s">
        <v>157</v>
      </c>
      <c r="D9" s="104"/>
    </row>
    <row r="10" spans="1:5" ht="51" x14ac:dyDescent="0.25">
      <c r="A10" s="159" t="s">
        <v>162</v>
      </c>
      <c r="B10" s="159" t="s">
        <v>156</v>
      </c>
      <c r="C10" s="159" t="s">
        <v>157</v>
      </c>
      <c r="D10" s="104"/>
    </row>
    <row r="11" spans="1:5" ht="51" x14ac:dyDescent="0.25">
      <c r="A11" s="159" t="s">
        <v>163</v>
      </c>
      <c r="B11" s="159" t="s">
        <v>156</v>
      </c>
      <c r="C11" s="159" t="s">
        <v>157</v>
      </c>
      <c r="D11" s="104"/>
    </row>
    <row r="12" spans="1:5" ht="63.75" x14ac:dyDescent="0.25">
      <c r="A12" s="159" t="s">
        <v>164</v>
      </c>
      <c r="B12" s="159" t="s">
        <v>156</v>
      </c>
      <c r="C12" s="159" t="s">
        <v>157</v>
      </c>
      <c r="D12" s="104"/>
    </row>
    <row r="13" spans="1:5" ht="25.5" x14ac:dyDescent="0.25">
      <c r="A13" s="159" t="s">
        <v>165</v>
      </c>
      <c r="B13" s="159" t="s">
        <v>156</v>
      </c>
      <c r="C13" s="159" t="s">
        <v>166</v>
      </c>
      <c r="D13" s="104"/>
    </row>
    <row r="14" spans="1:5" ht="25.5" x14ac:dyDescent="0.25">
      <c r="A14" s="159" t="s">
        <v>167</v>
      </c>
      <c r="B14" s="159" t="s">
        <v>156</v>
      </c>
      <c r="C14" s="159" t="s">
        <v>166</v>
      </c>
      <c r="D14" s="104"/>
    </row>
    <row r="15" spans="1:5" x14ac:dyDescent="0.25">
      <c r="A15" s="159" t="s">
        <v>168</v>
      </c>
      <c r="B15" s="159" t="s">
        <v>156</v>
      </c>
      <c r="C15" s="159" t="s">
        <v>166</v>
      </c>
      <c r="D15" s="104"/>
    </row>
    <row r="16" spans="1:5" ht="25.5" x14ac:dyDescent="0.25">
      <c r="A16" s="159" t="s">
        <v>169</v>
      </c>
      <c r="B16" s="159" t="s">
        <v>156</v>
      </c>
      <c r="C16" s="159" t="s">
        <v>166</v>
      </c>
      <c r="D16" s="104"/>
    </row>
    <row r="17" spans="1:4" x14ac:dyDescent="0.25">
      <c r="A17" s="159" t="s">
        <v>170</v>
      </c>
      <c r="B17" s="159" t="s">
        <v>156</v>
      </c>
      <c r="C17" s="159" t="s">
        <v>166</v>
      </c>
      <c r="D17" s="104"/>
    </row>
    <row r="18" spans="1:4" x14ac:dyDescent="0.25">
      <c r="A18" s="159" t="s">
        <v>171</v>
      </c>
      <c r="B18" s="159" t="s">
        <v>156</v>
      </c>
      <c r="C18" s="159" t="s">
        <v>166</v>
      </c>
      <c r="D18" s="104"/>
    </row>
    <row r="19" spans="1:4" x14ac:dyDescent="0.25">
      <c r="A19" s="159" t="s">
        <v>172</v>
      </c>
      <c r="B19" s="159" t="s">
        <v>156</v>
      </c>
      <c r="C19" s="159" t="s">
        <v>166</v>
      </c>
      <c r="D19" s="104"/>
    </row>
    <row r="20" spans="1:4" x14ac:dyDescent="0.25">
      <c r="A20" s="159" t="s">
        <v>173</v>
      </c>
      <c r="B20" s="159" t="s">
        <v>156</v>
      </c>
      <c r="C20" s="159" t="s">
        <v>166</v>
      </c>
      <c r="D20" s="104"/>
    </row>
    <row r="21" spans="1:4" x14ac:dyDescent="0.25">
      <c r="A21" s="159" t="s">
        <v>174</v>
      </c>
      <c r="B21" s="159" t="s">
        <v>156</v>
      </c>
      <c r="C21" s="159" t="s">
        <v>166</v>
      </c>
      <c r="D21" s="104"/>
    </row>
    <row r="22" spans="1:4" x14ac:dyDescent="0.25">
      <c r="A22" s="159" t="s">
        <v>175</v>
      </c>
      <c r="B22" s="159" t="s">
        <v>156</v>
      </c>
      <c r="C22" s="159" t="s">
        <v>166</v>
      </c>
      <c r="D22" s="104"/>
    </row>
    <row r="23" spans="1:4" ht="25.5" x14ac:dyDescent="0.25">
      <c r="A23" s="159" t="s">
        <v>176</v>
      </c>
      <c r="B23" s="159" t="s">
        <v>156</v>
      </c>
      <c r="C23" s="159" t="s">
        <v>166</v>
      </c>
      <c r="D23" s="104"/>
    </row>
    <row r="24" spans="1:4" ht="25.5" x14ac:dyDescent="0.25">
      <c r="A24" s="159" t="s">
        <v>177</v>
      </c>
      <c r="B24" s="159" t="s">
        <v>156</v>
      </c>
      <c r="C24" s="159" t="s">
        <v>166</v>
      </c>
      <c r="D24" s="104"/>
    </row>
    <row r="25" spans="1:4" ht="25.5" x14ac:dyDescent="0.25">
      <c r="A25" s="159" t="s">
        <v>178</v>
      </c>
      <c r="B25" s="159" t="s">
        <v>156</v>
      </c>
      <c r="C25" s="159" t="s">
        <v>166</v>
      </c>
      <c r="D25" s="104"/>
    </row>
    <row r="26" spans="1:4" x14ac:dyDescent="0.25">
      <c r="A26" s="159" t="s">
        <v>179</v>
      </c>
      <c r="B26" s="159" t="s">
        <v>156</v>
      </c>
      <c r="C26" s="159" t="s">
        <v>166</v>
      </c>
      <c r="D26" s="104"/>
    </row>
    <row r="27" spans="1:4" ht="25.5" x14ac:dyDescent="0.25">
      <c r="A27" s="159" t="s">
        <v>180</v>
      </c>
      <c r="B27" s="159" t="s">
        <v>156</v>
      </c>
      <c r="C27" s="159" t="s">
        <v>166</v>
      </c>
      <c r="D27" s="104"/>
    </row>
    <row r="28" spans="1:4" ht="38.25" x14ac:dyDescent="0.25">
      <c r="A28" s="159" t="s">
        <v>181</v>
      </c>
      <c r="B28" s="159" t="s">
        <v>156</v>
      </c>
      <c r="C28" s="159" t="s">
        <v>166</v>
      </c>
      <c r="D28" s="104"/>
    </row>
    <row r="29" spans="1:4" ht="25.5" x14ac:dyDescent="0.25">
      <c r="A29" s="159" t="s">
        <v>182</v>
      </c>
      <c r="B29" s="159" t="s">
        <v>156</v>
      </c>
      <c r="C29" s="159" t="s">
        <v>166</v>
      </c>
      <c r="D29" s="104"/>
    </row>
    <row r="30" spans="1:4" x14ac:dyDescent="0.25">
      <c r="A30" s="159" t="s">
        <v>183</v>
      </c>
      <c r="B30" s="159" t="s">
        <v>156</v>
      </c>
      <c r="C30" s="159" t="s">
        <v>166</v>
      </c>
      <c r="D30" s="104"/>
    </row>
    <row r="31" spans="1:4" x14ac:dyDescent="0.25">
      <c r="A31" s="159" t="s">
        <v>184</v>
      </c>
      <c r="B31" s="159" t="s">
        <v>156</v>
      </c>
      <c r="C31" s="159" t="s">
        <v>166</v>
      </c>
      <c r="D31" s="104"/>
    </row>
    <row r="32" spans="1:4" ht="25.5" x14ac:dyDescent="0.25">
      <c r="A32" s="159" t="s">
        <v>185</v>
      </c>
      <c r="B32" s="159" t="s">
        <v>156</v>
      </c>
      <c r="C32" s="159" t="s">
        <v>166</v>
      </c>
      <c r="D32" s="104"/>
    </row>
    <row r="33" spans="1:4" ht="25.5" x14ac:dyDescent="0.25">
      <c r="A33" s="159" t="s">
        <v>186</v>
      </c>
      <c r="B33" s="159" t="s">
        <v>156</v>
      </c>
      <c r="C33" s="159" t="s">
        <v>166</v>
      </c>
      <c r="D33" s="104"/>
    </row>
    <row r="34" spans="1:4" x14ac:dyDescent="0.25">
      <c r="A34" s="159" t="s">
        <v>187</v>
      </c>
      <c r="B34" s="159" t="s">
        <v>156</v>
      </c>
      <c r="C34" s="159" t="s">
        <v>166</v>
      </c>
      <c r="D34" s="104"/>
    </row>
    <row r="35" spans="1:4" x14ac:dyDescent="0.25">
      <c r="A35" s="159" t="s">
        <v>188</v>
      </c>
      <c r="B35" s="159" t="s">
        <v>156</v>
      </c>
      <c r="C35" s="159" t="s">
        <v>166</v>
      </c>
      <c r="D35" s="104"/>
    </row>
    <row r="36" spans="1:4" x14ac:dyDescent="0.25">
      <c r="A36" s="159" t="s">
        <v>189</v>
      </c>
      <c r="B36" s="159" t="s">
        <v>156</v>
      </c>
      <c r="C36" s="159" t="s">
        <v>166</v>
      </c>
      <c r="D36" s="104"/>
    </row>
    <row r="37" spans="1:4" x14ac:dyDescent="0.25">
      <c r="A37" s="159" t="s">
        <v>190</v>
      </c>
      <c r="B37" s="159" t="s">
        <v>156</v>
      </c>
      <c r="C37" s="159" t="s">
        <v>166</v>
      </c>
      <c r="D37" s="104"/>
    </row>
    <row r="38" spans="1:4" x14ac:dyDescent="0.25">
      <c r="A38" s="159" t="s">
        <v>191</v>
      </c>
      <c r="B38" s="159" t="s">
        <v>156</v>
      </c>
      <c r="C38" s="159" t="s">
        <v>166</v>
      </c>
      <c r="D38" s="104"/>
    </row>
    <row r="39" spans="1:4" ht="25.5" x14ac:dyDescent="0.25">
      <c r="A39" s="159" t="s">
        <v>192</v>
      </c>
      <c r="B39" s="159" t="s">
        <v>156</v>
      </c>
      <c r="C39" s="159" t="s">
        <v>166</v>
      </c>
      <c r="D39" s="104"/>
    </row>
    <row r="40" spans="1:4" x14ac:dyDescent="0.25">
      <c r="A40" s="159">
        <v>1.1000000000000001</v>
      </c>
      <c r="B40" s="159" t="s">
        <v>156</v>
      </c>
      <c r="C40" s="159" t="s">
        <v>193</v>
      </c>
      <c r="D40" s="104"/>
    </row>
    <row r="41" spans="1:4" x14ac:dyDescent="0.25">
      <c r="A41" s="159">
        <v>1.2</v>
      </c>
      <c r="B41" s="159" t="s">
        <v>156</v>
      </c>
      <c r="C41" s="159" t="s">
        <v>193</v>
      </c>
      <c r="D41" s="104"/>
    </row>
    <row r="42" spans="1:4" x14ac:dyDescent="0.2">
      <c r="A42" s="159">
        <v>1.3</v>
      </c>
      <c r="B42" s="159" t="s">
        <v>156</v>
      </c>
      <c r="C42" s="159" t="s">
        <v>193</v>
      </c>
    </row>
    <row r="43" spans="1:4" x14ac:dyDescent="0.2">
      <c r="A43" s="159">
        <v>1.4</v>
      </c>
      <c r="B43" s="159" t="s">
        <v>156</v>
      </c>
      <c r="C43" s="159" t="s">
        <v>193</v>
      </c>
    </row>
    <row r="44" spans="1:4" x14ac:dyDescent="0.2">
      <c r="A44" s="159">
        <v>1.5</v>
      </c>
      <c r="B44" s="159" t="s">
        <v>156</v>
      </c>
      <c r="C44" s="159" t="s">
        <v>193</v>
      </c>
    </row>
    <row r="45" spans="1:4" x14ac:dyDescent="0.2">
      <c r="A45" s="159">
        <v>1.6</v>
      </c>
      <c r="B45" s="159" t="s">
        <v>156</v>
      </c>
      <c r="C45" s="159" t="s">
        <v>193</v>
      </c>
    </row>
    <row r="46" spans="1:4" x14ac:dyDescent="0.2">
      <c r="A46" s="159">
        <v>1.7</v>
      </c>
      <c r="B46" s="159" t="s">
        <v>156</v>
      </c>
      <c r="C46" s="159" t="s">
        <v>193</v>
      </c>
    </row>
    <row r="47" spans="1:4" x14ac:dyDescent="0.2">
      <c r="A47" s="159">
        <v>1.8</v>
      </c>
      <c r="B47" s="159" t="s">
        <v>156</v>
      </c>
      <c r="C47" s="159" t="s">
        <v>193</v>
      </c>
    </row>
    <row r="48" spans="1:4" x14ac:dyDescent="0.2">
      <c r="A48" s="159">
        <v>1.9</v>
      </c>
      <c r="B48" s="159" t="s">
        <v>156</v>
      </c>
      <c r="C48" s="159" t="s">
        <v>193</v>
      </c>
    </row>
    <row r="49" spans="1:3" x14ac:dyDescent="0.2">
      <c r="A49" s="159">
        <v>1.1000000000000001</v>
      </c>
      <c r="B49" s="159" t="s">
        <v>156</v>
      </c>
      <c r="C49" s="159" t="s">
        <v>193</v>
      </c>
    </row>
    <row r="50" spans="1:3" x14ac:dyDescent="0.2">
      <c r="A50" s="159">
        <v>1.1100000000000001</v>
      </c>
      <c r="B50" s="159" t="s">
        <v>156</v>
      </c>
      <c r="C50" s="159" t="s">
        <v>193</v>
      </c>
    </row>
    <row r="51" spans="1:3" x14ac:dyDescent="0.2">
      <c r="A51" s="159" t="s">
        <v>194</v>
      </c>
      <c r="B51" s="159" t="s">
        <v>156</v>
      </c>
      <c r="C51" s="159" t="s">
        <v>193</v>
      </c>
    </row>
    <row r="52" spans="1:3" x14ac:dyDescent="0.2">
      <c r="A52" s="159">
        <v>1.1299999999999999</v>
      </c>
      <c r="B52" s="159" t="s">
        <v>156</v>
      </c>
      <c r="C52" s="159" t="s">
        <v>193</v>
      </c>
    </row>
    <row r="53" spans="1:3" x14ac:dyDescent="0.2">
      <c r="A53" s="159">
        <v>1.1399999999999999</v>
      </c>
      <c r="B53" s="159" t="s">
        <v>156</v>
      </c>
      <c r="C53" s="159" t="s">
        <v>193</v>
      </c>
    </row>
    <row r="54" spans="1:3" x14ac:dyDescent="0.2">
      <c r="A54" s="159">
        <v>1.1499999999999999</v>
      </c>
      <c r="B54" s="159" t="s">
        <v>156</v>
      </c>
      <c r="C54" s="159" t="s">
        <v>193</v>
      </c>
    </row>
    <row r="55" spans="1:3" x14ac:dyDescent="0.2">
      <c r="A55" s="159">
        <v>1.1599999999999999</v>
      </c>
      <c r="B55" s="159" t="s">
        <v>156</v>
      </c>
      <c r="C55" s="159" t="s">
        <v>193</v>
      </c>
    </row>
    <row r="56" spans="1:3" x14ac:dyDescent="0.2">
      <c r="A56" s="159">
        <v>1.17</v>
      </c>
      <c r="B56" s="159" t="s">
        <v>156</v>
      </c>
      <c r="C56" s="159" t="s">
        <v>193</v>
      </c>
    </row>
    <row r="57" spans="1:3" x14ac:dyDescent="0.2">
      <c r="A57" s="159">
        <v>1.18</v>
      </c>
      <c r="B57" s="159" t="s">
        <v>156</v>
      </c>
      <c r="C57" s="159" t="s">
        <v>193</v>
      </c>
    </row>
    <row r="58" spans="1:3" x14ac:dyDescent="0.2">
      <c r="A58" s="159">
        <v>1.19</v>
      </c>
      <c r="B58" s="159" t="s">
        <v>156</v>
      </c>
      <c r="C58" s="159" t="s">
        <v>193</v>
      </c>
    </row>
    <row r="59" spans="1:3" x14ac:dyDescent="0.2">
      <c r="A59" s="159">
        <v>1.2</v>
      </c>
      <c r="B59" s="159" t="s">
        <v>156</v>
      </c>
      <c r="C59" s="159" t="s">
        <v>193</v>
      </c>
    </row>
    <row r="60" spans="1:3" x14ac:dyDescent="0.2">
      <c r="A60" s="159">
        <v>1.21</v>
      </c>
      <c r="B60" s="159" t="s">
        <v>156</v>
      </c>
      <c r="C60" s="159" t="s">
        <v>193</v>
      </c>
    </row>
    <row r="61" spans="1:3" x14ac:dyDescent="0.2">
      <c r="A61" s="159">
        <v>1.22</v>
      </c>
      <c r="B61" s="159" t="s">
        <v>156</v>
      </c>
      <c r="C61" s="159" t="s">
        <v>193</v>
      </c>
    </row>
    <row r="62" spans="1:3" x14ac:dyDescent="0.2">
      <c r="A62" s="159">
        <v>1.23</v>
      </c>
      <c r="B62" s="159" t="s">
        <v>156</v>
      </c>
      <c r="C62" s="159" t="s">
        <v>193</v>
      </c>
    </row>
    <row r="63" spans="1:3" x14ac:dyDescent="0.2">
      <c r="A63" s="159">
        <v>1.24</v>
      </c>
      <c r="B63" s="159" t="s">
        <v>156</v>
      </c>
      <c r="C63" s="159" t="s">
        <v>193</v>
      </c>
    </row>
    <row r="64" spans="1:3" x14ac:dyDescent="0.2">
      <c r="A64" s="159">
        <v>1.25</v>
      </c>
      <c r="B64" s="159" t="s">
        <v>156</v>
      </c>
      <c r="C64" s="159" t="s">
        <v>193</v>
      </c>
    </row>
    <row r="65" spans="1:3" x14ac:dyDescent="0.2">
      <c r="A65" s="159">
        <v>1.26</v>
      </c>
      <c r="B65" s="159" t="s">
        <v>156</v>
      </c>
      <c r="C65" s="159" t="s">
        <v>193</v>
      </c>
    </row>
    <row r="66" spans="1:3" x14ac:dyDescent="0.2">
      <c r="A66" s="159">
        <v>1.27</v>
      </c>
      <c r="B66" s="159" t="s">
        <v>156</v>
      </c>
      <c r="C66" s="159" t="s">
        <v>193</v>
      </c>
    </row>
    <row r="67" spans="1:3" x14ac:dyDescent="0.2">
      <c r="A67" s="159">
        <v>1.28</v>
      </c>
      <c r="B67" s="159" t="s">
        <v>156</v>
      </c>
      <c r="C67" s="159" t="s">
        <v>193</v>
      </c>
    </row>
    <row r="68" spans="1:3" x14ac:dyDescent="0.2">
      <c r="A68" s="159">
        <v>1.29</v>
      </c>
      <c r="B68" s="159" t="s">
        <v>156</v>
      </c>
      <c r="C68" s="159" t="s">
        <v>193</v>
      </c>
    </row>
    <row r="69" spans="1:3" x14ac:dyDescent="0.2">
      <c r="A69" s="159">
        <v>1.3</v>
      </c>
      <c r="B69" s="159" t="s">
        <v>156</v>
      </c>
      <c r="C69" s="159" t="s">
        <v>193</v>
      </c>
    </row>
    <row r="70" spans="1:3" x14ac:dyDescent="0.2">
      <c r="A70" s="159">
        <v>1.31</v>
      </c>
      <c r="B70" s="159" t="s">
        <v>156</v>
      </c>
      <c r="C70" s="159" t="s">
        <v>193</v>
      </c>
    </row>
    <row r="71" spans="1:3" x14ac:dyDescent="0.2">
      <c r="A71" s="159">
        <v>1.32</v>
      </c>
      <c r="B71" s="159" t="s">
        <v>156</v>
      </c>
      <c r="C71" s="159" t="s">
        <v>193</v>
      </c>
    </row>
    <row r="72" spans="1:3" x14ac:dyDescent="0.2">
      <c r="A72" s="159">
        <v>1.33</v>
      </c>
      <c r="B72" s="159" t="s">
        <v>156</v>
      </c>
      <c r="C72" s="159" t="s">
        <v>193</v>
      </c>
    </row>
    <row r="73" spans="1:3" x14ac:dyDescent="0.2">
      <c r="A73" s="159">
        <v>1.34</v>
      </c>
      <c r="B73" s="159" t="s">
        <v>156</v>
      </c>
      <c r="C73" s="159" t="s">
        <v>193</v>
      </c>
    </row>
    <row r="74" spans="1:3" x14ac:dyDescent="0.2">
      <c r="A74" s="159">
        <v>1.35</v>
      </c>
      <c r="B74" s="159" t="s">
        <v>156</v>
      </c>
      <c r="C74" s="159" t="s">
        <v>193</v>
      </c>
    </row>
    <row r="75" spans="1:3" x14ac:dyDescent="0.2">
      <c r="A75" s="159">
        <v>1.36</v>
      </c>
      <c r="B75" s="159" t="s">
        <v>156</v>
      </c>
      <c r="C75" s="159" t="s">
        <v>193</v>
      </c>
    </row>
    <row r="76" spans="1:3" x14ac:dyDescent="0.2">
      <c r="A76" s="159">
        <v>1.37</v>
      </c>
      <c r="B76" s="159" t="s">
        <v>156</v>
      </c>
      <c r="C76" s="159" t="s">
        <v>193</v>
      </c>
    </row>
    <row r="77" spans="1:3" x14ac:dyDescent="0.2">
      <c r="A77" s="159">
        <v>1.38</v>
      </c>
      <c r="B77" s="159" t="s">
        <v>156</v>
      </c>
      <c r="C77" s="159" t="s">
        <v>193</v>
      </c>
    </row>
    <row r="78" spans="1:3" x14ac:dyDescent="0.2">
      <c r="A78" s="159">
        <v>1.39</v>
      </c>
      <c r="B78" s="159" t="s">
        <v>156</v>
      </c>
      <c r="C78" s="159" t="s">
        <v>193</v>
      </c>
    </row>
    <row r="79" spans="1:3" x14ac:dyDescent="0.2">
      <c r="A79" s="159">
        <v>1.4</v>
      </c>
      <c r="B79" s="159" t="s">
        <v>156</v>
      </c>
      <c r="C79" s="159" t="s">
        <v>193</v>
      </c>
    </row>
    <row r="80" spans="1:3" x14ac:dyDescent="0.2">
      <c r="A80" s="159">
        <v>1.41</v>
      </c>
      <c r="B80" s="159" t="s">
        <v>156</v>
      </c>
      <c r="C80" s="159" t="s">
        <v>193</v>
      </c>
    </row>
    <row r="81" spans="1:3" x14ac:dyDescent="0.2">
      <c r="A81" s="159">
        <v>1.42</v>
      </c>
      <c r="B81" s="159" t="s">
        <v>156</v>
      </c>
      <c r="C81" s="159" t="s">
        <v>193</v>
      </c>
    </row>
    <row r="82" spans="1:3" x14ac:dyDescent="0.2">
      <c r="A82" s="159">
        <v>1.43</v>
      </c>
      <c r="B82" s="159" t="s">
        <v>156</v>
      </c>
      <c r="C82" s="159" t="s">
        <v>193</v>
      </c>
    </row>
    <row r="83" spans="1:3" x14ac:dyDescent="0.2">
      <c r="A83" s="159">
        <v>1.44</v>
      </c>
      <c r="B83" s="159" t="s">
        <v>156</v>
      </c>
      <c r="C83" s="159" t="s">
        <v>193</v>
      </c>
    </row>
    <row r="84" spans="1:3" x14ac:dyDescent="0.2">
      <c r="A84" s="159">
        <v>1.45</v>
      </c>
      <c r="B84" s="159" t="s">
        <v>156</v>
      </c>
      <c r="C84" s="159" t="s">
        <v>193</v>
      </c>
    </row>
    <row r="85" spans="1:3" x14ac:dyDescent="0.2">
      <c r="A85" s="159">
        <v>1.46</v>
      </c>
      <c r="B85" s="159" t="s">
        <v>156</v>
      </c>
      <c r="C85" s="159" t="s">
        <v>193</v>
      </c>
    </row>
    <row r="86" spans="1:3" x14ac:dyDescent="0.2">
      <c r="A86" s="159">
        <v>1.47</v>
      </c>
      <c r="B86" s="159" t="s">
        <v>156</v>
      </c>
      <c r="C86" s="159" t="s">
        <v>193</v>
      </c>
    </row>
    <row r="87" spans="1:3" x14ac:dyDescent="0.2">
      <c r="A87" s="159">
        <v>1.48</v>
      </c>
      <c r="B87" s="159" t="s">
        <v>156</v>
      </c>
      <c r="C87" s="159" t="s">
        <v>193</v>
      </c>
    </row>
    <row r="88" spans="1:3" x14ac:dyDescent="0.2">
      <c r="A88" s="159">
        <v>1.49</v>
      </c>
      <c r="B88" s="159" t="s">
        <v>156</v>
      </c>
      <c r="C88" s="159" t="s">
        <v>193</v>
      </c>
    </row>
    <row r="89" spans="1:3" x14ac:dyDescent="0.2">
      <c r="A89" s="159">
        <v>1.5</v>
      </c>
      <c r="B89" s="159" t="s">
        <v>156</v>
      </c>
      <c r="C89" s="159" t="s">
        <v>193</v>
      </c>
    </row>
    <row r="90" spans="1:3" x14ac:dyDescent="0.2">
      <c r="A90" s="159">
        <v>1.51</v>
      </c>
      <c r="B90" s="159" t="s">
        <v>156</v>
      </c>
      <c r="C90" s="159" t="s">
        <v>193</v>
      </c>
    </row>
    <row r="91" spans="1:3" x14ac:dyDescent="0.2">
      <c r="A91" s="159">
        <v>1.52</v>
      </c>
      <c r="B91" s="159" t="s">
        <v>156</v>
      </c>
      <c r="C91" s="159" t="s">
        <v>193</v>
      </c>
    </row>
    <row r="92" spans="1:3" x14ac:dyDescent="0.2">
      <c r="A92" s="159">
        <v>1.53</v>
      </c>
      <c r="B92" s="159" t="s">
        <v>156</v>
      </c>
      <c r="C92" s="159" t="s">
        <v>193</v>
      </c>
    </row>
    <row r="93" spans="1:3" x14ac:dyDescent="0.2">
      <c r="A93" s="159">
        <v>1.54</v>
      </c>
      <c r="B93" s="159" t="s">
        <v>156</v>
      </c>
      <c r="C93" s="159" t="s">
        <v>193</v>
      </c>
    </row>
    <row r="94" spans="1:3" x14ac:dyDescent="0.2">
      <c r="A94" s="159">
        <v>1.55</v>
      </c>
      <c r="B94" s="159" t="s">
        <v>156</v>
      </c>
      <c r="C94" s="159" t="s">
        <v>193</v>
      </c>
    </row>
    <row r="95" spans="1:3" x14ac:dyDescent="0.2">
      <c r="A95" s="159">
        <v>1.55</v>
      </c>
      <c r="B95" s="159" t="s">
        <v>156</v>
      </c>
      <c r="C95" s="159" t="s">
        <v>193</v>
      </c>
    </row>
    <row r="96" spans="1:3" x14ac:dyDescent="0.2">
      <c r="A96" s="159">
        <v>1.57</v>
      </c>
      <c r="B96" s="159" t="s">
        <v>156</v>
      </c>
      <c r="C96" s="159" t="s">
        <v>193</v>
      </c>
    </row>
    <row r="97" spans="1:3" x14ac:dyDescent="0.2">
      <c r="A97" s="159">
        <v>1.58</v>
      </c>
      <c r="B97" s="159" t="s">
        <v>156</v>
      </c>
      <c r="C97" s="159" t="s">
        <v>193</v>
      </c>
    </row>
    <row r="98" spans="1:3" x14ac:dyDescent="0.2">
      <c r="A98" s="159">
        <v>1.59</v>
      </c>
      <c r="B98" s="159" t="s">
        <v>156</v>
      </c>
      <c r="C98" s="159" t="s">
        <v>193</v>
      </c>
    </row>
    <row r="99" spans="1:3" x14ac:dyDescent="0.2">
      <c r="A99" s="159">
        <v>1.6</v>
      </c>
      <c r="B99" s="159" t="s">
        <v>156</v>
      </c>
      <c r="C99" s="159" t="s">
        <v>193</v>
      </c>
    </row>
    <row r="100" spans="1:3" x14ac:dyDescent="0.2">
      <c r="A100" s="159">
        <v>1.61</v>
      </c>
      <c r="B100" s="159" t="s">
        <v>156</v>
      </c>
      <c r="C100" s="159" t="s">
        <v>193</v>
      </c>
    </row>
    <row r="101" spans="1:3" x14ac:dyDescent="0.2">
      <c r="A101" s="159">
        <v>1.62</v>
      </c>
      <c r="B101" s="159" t="s">
        <v>156</v>
      </c>
      <c r="C101" s="159" t="s">
        <v>193</v>
      </c>
    </row>
    <row r="102" spans="1:3" x14ac:dyDescent="0.2">
      <c r="A102" s="159">
        <v>1.63</v>
      </c>
      <c r="B102" s="159" t="s">
        <v>156</v>
      </c>
      <c r="C102" s="159" t="s">
        <v>193</v>
      </c>
    </row>
    <row r="103" spans="1:3" x14ac:dyDescent="0.2">
      <c r="A103" s="159">
        <v>1.64</v>
      </c>
      <c r="B103" s="159" t="s">
        <v>156</v>
      </c>
      <c r="C103" s="159" t="s">
        <v>193</v>
      </c>
    </row>
    <row r="104" spans="1:3" x14ac:dyDescent="0.2">
      <c r="A104" s="159">
        <v>1.65</v>
      </c>
      <c r="B104" s="159" t="s">
        <v>156</v>
      </c>
      <c r="C104" s="159" t="s">
        <v>193</v>
      </c>
    </row>
    <row r="105" spans="1:3" x14ac:dyDescent="0.2">
      <c r="A105" s="159" t="s">
        <v>195</v>
      </c>
      <c r="B105" s="159" t="s">
        <v>156</v>
      </c>
      <c r="C105" s="159" t="s">
        <v>193</v>
      </c>
    </row>
    <row r="106" spans="1:3" x14ac:dyDescent="0.2">
      <c r="A106" s="159">
        <v>1.67</v>
      </c>
      <c r="B106" s="159" t="s">
        <v>156</v>
      </c>
      <c r="C106" s="159" t="s">
        <v>193</v>
      </c>
    </row>
    <row r="107" spans="1:3" x14ac:dyDescent="0.2">
      <c r="A107" s="159">
        <v>1.68</v>
      </c>
      <c r="B107" s="159" t="s">
        <v>156</v>
      </c>
      <c r="C107" s="159" t="s">
        <v>193</v>
      </c>
    </row>
    <row r="108" spans="1:3" x14ac:dyDescent="0.2">
      <c r="A108" s="159" t="s">
        <v>196</v>
      </c>
      <c r="B108" s="159" t="s">
        <v>156</v>
      </c>
      <c r="C108" s="159" t="s">
        <v>193</v>
      </c>
    </row>
    <row r="109" spans="1:3" x14ac:dyDescent="0.2">
      <c r="A109" s="159">
        <v>1.7</v>
      </c>
      <c r="B109" s="159" t="s">
        <v>156</v>
      </c>
      <c r="C109" s="159" t="s">
        <v>193</v>
      </c>
    </row>
    <row r="110" spans="1:3" x14ac:dyDescent="0.2">
      <c r="A110" s="159">
        <v>1.71</v>
      </c>
      <c r="B110" s="159" t="s">
        <v>156</v>
      </c>
      <c r="C110" s="159" t="s">
        <v>193</v>
      </c>
    </row>
    <row r="111" spans="1:3" x14ac:dyDescent="0.2">
      <c r="A111" s="159">
        <v>1.72</v>
      </c>
      <c r="B111" s="159" t="s">
        <v>156</v>
      </c>
      <c r="C111" s="159" t="s">
        <v>193</v>
      </c>
    </row>
    <row r="112" spans="1:3" x14ac:dyDescent="0.2">
      <c r="A112" s="159">
        <v>1.73</v>
      </c>
      <c r="B112" s="159" t="s">
        <v>156</v>
      </c>
      <c r="C112" s="159" t="s">
        <v>193</v>
      </c>
    </row>
    <row r="113" spans="1:3" x14ac:dyDescent="0.2">
      <c r="A113" s="159" t="s">
        <v>197</v>
      </c>
      <c r="B113" s="159" t="s">
        <v>156</v>
      </c>
      <c r="C113" s="159" t="s">
        <v>193</v>
      </c>
    </row>
    <row r="114" spans="1:3" x14ac:dyDescent="0.2">
      <c r="A114" s="159" t="s">
        <v>198</v>
      </c>
      <c r="B114" s="159" t="s">
        <v>156</v>
      </c>
      <c r="C114" s="159" t="s">
        <v>193</v>
      </c>
    </row>
    <row r="115" spans="1:3" x14ac:dyDescent="0.2">
      <c r="A115" s="159">
        <v>1.76</v>
      </c>
      <c r="B115" s="159" t="s">
        <v>156</v>
      </c>
      <c r="C115" s="159" t="s">
        <v>193</v>
      </c>
    </row>
    <row r="116" spans="1:3" x14ac:dyDescent="0.2">
      <c r="A116" s="159" t="s">
        <v>199</v>
      </c>
      <c r="B116" s="159" t="s">
        <v>156</v>
      </c>
      <c r="C116" s="159" t="s">
        <v>193</v>
      </c>
    </row>
    <row r="117" spans="1:3" x14ac:dyDescent="0.2">
      <c r="A117" s="159">
        <v>1.78</v>
      </c>
      <c r="B117" s="159" t="s">
        <v>156</v>
      </c>
      <c r="C117" s="159" t="s">
        <v>193</v>
      </c>
    </row>
    <row r="118" spans="1:3" x14ac:dyDescent="0.2">
      <c r="A118" s="159">
        <v>1.79</v>
      </c>
      <c r="B118" s="159" t="s">
        <v>156</v>
      </c>
      <c r="C118" s="159" t="s">
        <v>193</v>
      </c>
    </row>
    <row r="119" spans="1:3" x14ac:dyDescent="0.2">
      <c r="A119" s="159" t="s">
        <v>200</v>
      </c>
      <c r="B119" s="159" t="s">
        <v>156</v>
      </c>
      <c r="C119" s="159" t="s">
        <v>193</v>
      </c>
    </row>
    <row r="120" spans="1:3" x14ac:dyDescent="0.2">
      <c r="A120" s="159">
        <v>1.81</v>
      </c>
      <c r="B120" s="159" t="s">
        <v>156</v>
      </c>
      <c r="C120" s="159" t="s">
        <v>193</v>
      </c>
    </row>
    <row r="121" spans="1:3" x14ac:dyDescent="0.2">
      <c r="A121" s="159">
        <v>1.82</v>
      </c>
      <c r="B121" s="159" t="s">
        <v>156</v>
      </c>
      <c r="C121" s="159" t="s">
        <v>193</v>
      </c>
    </row>
    <row r="122" spans="1:3" x14ac:dyDescent="0.2">
      <c r="A122" s="159">
        <v>1.83</v>
      </c>
      <c r="B122" s="159" t="s">
        <v>156</v>
      </c>
      <c r="C122" s="159" t="s">
        <v>193</v>
      </c>
    </row>
    <row r="123" spans="1:3" x14ac:dyDescent="0.2">
      <c r="A123" s="159">
        <v>1.84</v>
      </c>
      <c r="B123" s="159" t="s">
        <v>156</v>
      </c>
      <c r="C123" s="159" t="s">
        <v>193</v>
      </c>
    </row>
    <row r="124" spans="1:3" x14ac:dyDescent="0.2">
      <c r="A124" s="159" t="s">
        <v>201</v>
      </c>
      <c r="B124" s="159" t="s">
        <v>156</v>
      </c>
      <c r="C124" s="159" t="s">
        <v>193</v>
      </c>
    </row>
    <row r="125" spans="1:3" x14ac:dyDescent="0.2">
      <c r="A125" s="159" t="s">
        <v>202</v>
      </c>
      <c r="B125" s="159" t="s">
        <v>156</v>
      </c>
      <c r="C125" s="159" t="s">
        <v>193</v>
      </c>
    </row>
    <row r="126" spans="1:3" x14ac:dyDescent="0.2">
      <c r="A126" s="159">
        <v>1.87</v>
      </c>
      <c r="B126" s="159" t="s">
        <v>156</v>
      </c>
      <c r="C126" s="159" t="s">
        <v>193</v>
      </c>
    </row>
    <row r="127" spans="1:3" x14ac:dyDescent="0.2">
      <c r="A127" s="159" t="s">
        <v>203</v>
      </c>
      <c r="B127" s="159" t="s">
        <v>156</v>
      </c>
      <c r="C127" s="159" t="s">
        <v>193</v>
      </c>
    </row>
    <row r="128" spans="1:3" x14ac:dyDescent="0.2">
      <c r="A128" s="159" t="s">
        <v>204</v>
      </c>
      <c r="B128" s="159" t="s">
        <v>156</v>
      </c>
      <c r="C128" s="159" t="s">
        <v>193</v>
      </c>
    </row>
    <row r="129" spans="1:3" x14ac:dyDescent="0.2">
      <c r="A129" s="159" t="s">
        <v>205</v>
      </c>
      <c r="B129" s="159" t="s">
        <v>156</v>
      </c>
      <c r="C129" s="159" t="s">
        <v>193</v>
      </c>
    </row>
    <row r="130" spans="1:3" x14ac:dyDescent="0.2">
      <c r="A130" s="159" t="s">
        <v>206</v>
      </c>
      <c r="B130" s="159" t="s">
        <v>156</v>
      </c>
      <c r="C130" s="159" t="s">
        <v>193</v>
      </c>
    </row>
    <row r="131" spans="1:3" x14ac:dyDescent="0.2">
      <c r="A131" s="159">
        <v>1.92</v>
      </c>
      <c r="B131" s="159" t="s">
        <v>156</v>
      </c>
      <c r="C131" s="159" t="s">
        <v>193</v>
      </c>
    </row>
    <row r="132" spans="1:3" x14ac:dyDescent="0.2">
      <c r="A132" s="159">
        <v>1.93</v>
      </c>
      <c r="B132" s="159" t="s">
        <v>156</v>
      </c>
      <c r="C132" s="159" t="s">
        <v>193</v>
      </c>
    </row>
    <row r="133" spans="1:3" x14ac:dyDescent="0.2">
      <c r="A133" s="159">
        <v>1.94</v>
      </c>
      <c r="B133" s="159" t="s">
        <v>156</v>
      </c>
      <c r="C133" s="159" t="s">
        <v>193</v>
      </c>
    </row>
    <row r="134" spans="1:3" x14ac:dyDescent="0.2">
      <c r="A134" s="159" t="s">
        <v>207</v>
      </c>
      <c r="B134" s="159" t="s">
        <v>156</v>
      </c>
      <c r="C134" s="159" t="s">
        <v>193</v>
      </c>
    </row>
    <row r="135" spans="1:3" x14ac:dyDescent="0.2">
      <c r="A135" s="159" t="s">
        <v>208</v>
      </c>
      <c r="B135" s="159" t="s">
        <v>156</v>
      </c>
      <c r="C135" s="159" t="s">
        <v>193</v>
      </c>
    </row>
    <row r="136" spans="1:3" x14ac:dyDescent="0.2">
      <c r="A136" s="159" t="s">
        <v>209</v>
      </c>
      <c r="B136" s="159" t="s">
        <v>156</v>
      </c>
      <c r="C136" s="159" t="s">
        <v>193</v>
      </c>
    </row>
    <row r="137" spans="1:3" x14ac:dyDescent="0.2">
      <c r="A137" s="159">
        <v>1.98</v>
      </c>
      <c r="B137" s="159" t="s">
        <v>156</v>
      </c>
      <c r="C137" s="159" t="s">
        <v>193</v>
      </c>
    </row>
    <row r="138" spans="1:3" x14ac:dyDescent="0.2">
      <c r="A138" s="159" t="s">
        <v>210</v>
      </c>
      <c r="B138" s="159" t="s">
        <v>156</v>
      </c>
      <c r="C138" s="159" t="s">
        <v>193</v>
      </c>
    </row>
    <row r="139" spans="1:3" x14ac:dyDescent="0.2">
      <c r="A139" s="159">
        <v>1.1000000000000001</v>
      </c>
      <c r="B139" s="159" t="s">
        <v>156</v>
      </c>
      <c r="C139" s="159" t="s">
        <v>193</v>
      </c>
    </row>
    <row r="140" spans="1:3" x14ac:dyDescent="0.2">
      <c r="A140" s="159">
        <v>1.101</v>
      </c>
      <c r="B140" s="159" t="s">
        <v>156</v>
      </c>
      <c r="C140" s="159" t="s">
        <v>193</v>
      </c>
    </row>
    <row r="141" spans="1:3" x14ac:dyDescent="0.2">
      <c r="A141" s="159">
        <v>1.1020000000000001</v>
      </c>
      <c r="B141" s="159" t="s">
        <v>156</v>
      </c>
      <c r="C141" s="159" t="s">
        <v>193</v>
      </c>
    </row>
    <row r="142" spans="1:3" x14ac:dyDescent="0.2">
      <c r="A142" s="159" t="s">
        <v>211</v>
      </c>
      <c r="B142" s="159" t="s">
        <v>156</v>
      </c>
      <c r="C142" s="159" t="s">
        <v>193</v>
      </c>
    </row>
    <row r="143" spans="1:3" x14ac:dyDescent="0.2">
      <c r="A143" s="159" t="s">
        <v>212</v>
      </c>
      <c r="B143" s="159" t="s">
        <v>156</v>
      </c>
      <c r="C143" s="159" t="s">
        <v>193</v>
      </c>
    </row>
    <row r="144" spans="1:3" x14ac:dyDescent="0.2">
      <c r="A144" s="159">
        <v>1.105</v>
      </c>
      <c r="B144" s="159" t="s">
        <v>156</v>
      </c>
      <c r="C144" s="159" t="s">
        <v>193</v>
      </c>
    </row>
    <row r="145" spans="1:3" x14ac:dyDescent="0.2">
      <c r="A145" s="159" t="s">
        <v>213</v>
      </c>
      <c r="B145" s="159" t="s">
        <v>156</v>
      </c>
      <c r="C145" s="159" t="s">
        <v>193</v>
      </c>
    </row>
    <row r="146" spans="1:3" x14ac:dyDescent="0.2">
      <c r="A146" s="159" t="s">
        <v>214</v>
      </c>
      <c r="B146" s="159" t="s">
        <v>156</v>
      </c>
      <c r="C146" s="159" t="s">
        <v>193</v>
      </c>
    </row>
    <row r="147" spans="1:3" x14ac:dyDescent="0.2">
      <c r="A147" s="159" t="s">
        <v>215</v>
      </c>
      <c r="B147" s="159" t="s">
        <v>156</v>
      </c>
      <c r="C147" s="159" t="s">
        <v>193</v>
      </c>
    </row>
    <row r="148" spans="1:3" x14ac:dyDescent="0.2">
      <c r="A148" s="159" t="s">
        <v>216</v>
      </c>
      <c r="B148" s="159" t="s">
        <v>156</v>
      </c>
      <c r="C148" s="159" t="s">
        <v>193</v>
      </c>
    </row>
    <row r="149" spans="1:3" x14ac:dyDescent="0.2">
      <c r="A149" s="159" t="s">
        <v>217</v>
      </c>
      <c r="B149" s="159" t="s">
        <v>156</v>
      </c>
      <c r="C149" s="159" t="s">
        <v>193</v>
      </c>
    </row>
    <row r="150" spans="1:3" x14ac:dyDescent="0.2">
      <c r="A150" s="159" t="s">
        <v>218</v>
      </c>
      <c r="B150" s="159" t="s">
        <v>156</v>
      </c>
      <c r="C150" s="159" t="s">
        <v>193</v>
      </c>
    </row>
    <row r="151" spans="1:3" x14ac:dyDescent="0.2">
      <c r="A151" s="159" t="s">
        <v>219</v>
      </c>
      <c r="B151" s="159" t="s">
        <v>156</v>
      </c>
      <c r="C151" s="159" t="s">
        <v>193</v>
      </c>
    </row>
    <row r="152" spans="1:3" x14ac:dyDescent="0.2">
      <c r="A152" s="159" t="s">
        <v>220</v>
      </c>
      <c r="B152" s="159" t="s">
        <v>156</v>
      </c>
      <c r="C152" s="159" t="s">
        <v>193</v>
      </c>
    </row>
    <row r="153" spans="1:3" x14ac:dyDescent="0.2">
      <c r="A153" s="159" t="s">
        <v>221</v>
      </c>
      <c r="B153" s="159" t="s">
        <v>156</v>
      </c>
      <c r="C153" s="159" t="s">
        <v>193</v>
      </c>
    </row>
    <row r="154" spans="1:3" x14ac:dyDescent="0.2">
      <c r="A154" s="159" t="s">
        <v>222</v>
      </c>
      <c r="B154" s="159" t="s">
        <v>156</v>
      </c>
      <c r="C154" s="159" t="s">
        <v>193</v>
      </c>
    </row>
    <row r="155" spans="1:3" x14ac:dyDescent="0.2">
      <c r="A155" s="159" t="s">
        <v>223</v>
      </c>
      <c r="B155" s="159" t="s">
        <v>156</v>
      </c>
      <c r="C155" s="159" t="s">
        <v>193</v>
      </c>
    </row>
    <row r="156" spans="1:3" x14ac:dyDescent="0.2">
      <c r="A156" s="159" t="s">
        <v>224</v>
      </c>
      <c r="B156" s="159" t="s">
        <v>156</v>
      </c>
      <c r="C156" s="159" t="s">
        <v>193</v>
      </c>
    </row>
    <row r="157" spans="1:3" x14ac:dyDescent="0.2">
      <c r="A157" s="159" t="s">
        <v>225</v>
      </c>
      <c r="B157" s="159" t="s">
        <v>156</v>
      </c>
      <c r="C157" s="159" t="s">
        <v>193</v>
      </c>
    </row>
    <row r="158" spans="1:3" x14ac:dyDescent="0.2">
      <c r="A158" s="159" t="s">
        <v>226</v>
      </c>
      <c r="B158" s="159" t="s">
        <v>156</v>
      </c>
      <c r="C158" s="159" t="s">
        <v>193</v>
      </c>
    </row>
    <row r="159" spans="1:3" x14ac:dyDescent="0.2">
      <c r="A159" s="159" t="s">
        <v>227</v>
      </c>
      <c r="B159" s="159" t="s">
        <v>156</v>
      </c>
      <c r="C159" s="159" t="s">
        <v>193</v>
      </c>
    </row>
    <row r="160" spans="1:3" x14ac:dyDescent="0.2">
      <c r="A160" s="159" t="s">
        <v>228</v>
      </c>
      <c r="B160" s="159" t="s">
        <v>156</v>
      </c>
      <c r="C160" s="159" t="s">
        <v>193</v>
      </c>
    </row>
    <row r="161" spans="1:3" x14ac:dyDescent="0.2">
      <c r="A161" s="159" t="s">
        <v>229</v>
      </c>
      <c r="B161" s="159" t="s">
        <v>156</v>
      </c>
      <c r="C161" s="159" t="s">
        <v>193</v>
      </c>
    </row>
    <row r="162" spans="1:3" x14ac:dyDescent="0.2">
      <c r="A162" s="159" t="s">
        <v>230</v>
      </c>
      <c r="B162" s="159" t="s">
        <v>156</v>
      </c>
      <c r="C162" s="159" t="s">
        <v>193</v>
      </c>
    </row>
    <row r="163" spans="1:3" x14ac:dyDescent="0.2">
      <c r="A163" s="159" t="s">
        <v>231</v>
      </c>
      <c r="B163" s="159" t="s">
        <v>156</v>
      </c>
      <c r="C163" s="159" t="s">
        <v>193</v>
      </c>
    </row>
    <row r="164" spans="1:3" x14ac:dyDescent="0.2">
      <c r="A164" s="159" t="s">
        <v>232</v>
      </c>
      <c r="B164" s="159" t="s">
        <v>156</v>
      </c>
      <c r="C164" s="159" t="s">
        <v>193</v>
      </c>
    </row>
    <row r="165" spans="1:3" x14ac:dyDescent="0.2">
      <c r="A165" s="159" t="s">
        <v>233</v>
      </c>
      <c r="B165" s="159" t="s">
        <v>156</v>
      </c>
      <c r="C165" s="159" t="s">
        <v>193</v>
      </c>
    </row>
    <row r="166" spans="1:3" x14ac:dyDescent="0.2">
      <c r="A166" s="159" t="s">
        <v>234</v>
      </c>
      <c r="B166" s="159" t="s">
        <v>156</v>
      </c>
      <c r="C166" s="159" t="s">
        <v>193</v>
      </c>
    </row>
    <row r="167" spans="1:3" x14ac:dyDescent="0.2">
      <c r="A167" s="159" t="s">
        <v>235</v>
      </c>
      <c r="B167" s="159" t="s">
        <v>156</v>
      </c>
      <c r="C167" s="159" t="s">
        <v>193</v>
      </c>
    </row>
    <row r="168" spans="1:3" x14ac:dyDescent="0.2">
      <c r="A168" s="159" t="s">
        <v>236</v>
      </c>
      <c r="B168" s="159" t="s">
        <v>156</v>
      </c>
      <c r="C168" s="159" t="s">
        <v>193</v>
      </c>
    </row>
    <row r="169" spans="1:3" x14ac:dyDescent="0.2">
      <c r="A169" s="159" t="s">
        <v>237</v>
      </c>
      <c r="B169" s="159" t="s">
        <v>156</v>
      </c>
      <c r="C169" s="159" t="s">
        <v>193</v>
      </c>
    </row>
    <row r="170" spans="1:3" x14ac:dyDescent="0.2">
      <c r="A170" s="159" t="s">
        <v>238</v>
      </c>
      <c r="B170" s="159" t="s">
        <v>156</v>
      </c>
      <c r="C170" s="159" t="s">
        <v>193</v>
      </c>
    </row>
    <row r="171" spans="1:3" x14ac:dyDescent="0.2">
      <c r="A171" s="159" t="s">
        <v>239</v>
      </c>
      <c r="B171" s="159" t="s">
        <v>156</v>
      </c>
      <c r="C171" s="159" t="s">
        <v>193</v>
      </c>
    </row>
    <row r="172" spans="1:3" x14ac:dyDescent="0.2">
      <c r="A172" s="159" t="s">
        <v>240</v>
      </c>
      <c r="B172" s="159" t="s">
        <v>156</v>
      </c>
      <c r="C172" s="159" t="s">
        <v>193</v>
      </c>
    </row>
    <row r="173" spans="1:3" x14ac:dyDescent="0.2">
      <c r="A173" s="159" t="s">
        <v>241</v>
      </c>
      <c r="B173" s="159" t="s">
        <v>156</v>
      </c>
      <c r="C173" s="159" t="s">
        <v>193</v>
      </c>
    </row>
    <row r="174" spans="1:3" x14ac:dyDescent="0.2">
      <c r="A174" s="159" t="s">
        <v>242</v>
      </c>
      <c r="B174" s="159" t="s">
        <v>156</v>
      </c>
      <c r="C174" s="159" t="s">
        <v>193</v>
      </c>
    </row>
    <row r="175" spans="1:3" x14ac:dyDescent="0.2">
      <c r="A175" s="159" t="s">
        <v>243</v>
      </c>
      <c r="B175" s="159" t="s">
        <v>156</v>
      </c>
      <c r="C175" s="159" t="s">
        <v>193</v>
      </c>
    </row>
    <row r="176" spans="1:3" x14ac:dyDescent="0.2">
      <c r="A176" s="159" t="s">
        <v>244</v>
      </c>
      <c r="B176" s="159" t="s">
        <v>156</v>
      </c>
      <c r="C176" s="159" t="s">
        <v>193</v>
      </c>
    </row>
    <row r="177" spans="1:3" x14ac:dyDescent="0.2">
      <c r="A177" s="159" t="s">
        <v>245</v>
      </c>
      <c r="B177" s="159" t="s">
        <v>156</v>
      </c>
      <c r="C177" s="159" t="s">
        <v>193</v>
      </c>
    </row>
    <row r="178" spans="1:3" x14ac:dyDescent="0.2">
      <c r="A178" s="159" t="s">
        <v>246</v>
      </c>
      <c r="B178" s="159" t="s">
        <v>156</v>
      </c>
      <c r="C178" s="159" t="s">
        <v>193</v>
      </c>
    </row>
    <row r="179" spans="1:3" x14ac:dyDescent="0.2">
      <c r="A179" s="159" t="s">
        <v>247</v>
      </c>
      <c r="B179" s="159" t="s">
        <v>156</v>
      </c>
      <c r="C179" s="159" t="s">
        <v>193</v>
      </c>
    </row>
    <row r="180" spans="1:3" x14ac:dyDescent="0.2">
      <c r="A180" s="159" t="s">
        <v>248</v>
      </c>
      <c r="B180" s="159" t="s">
        <v>156</v>
      </c>
      <c r="C180" s="159" t="s">
        <v>193</v>
      </c>
    </row>
    <row r="181" spans="1:3" x14ac:dyDescent="0.2">
      <c r="A181" s="159" t="s">
        <v>249</v>
      </c>
      <c r="B181" s="159" t="s">
        <v>156</v>
      </c>
      <c r="C181" s="159" t="s">
        <v>193</v>
      </c>
    </row>
    <row r="182" spans="1:3" x14ac:dyDescent="0.2">
      <c r="A182" s="159" t="s">
        <v>250</v>
      </c>
      <c r="B182" s="159" t="s">
        <v>156</v>
      </c>
      <c r="C182" s="159" t="s">
        <v>193</v>
      </c>
    </row>
    <row r="183" spans="1:3" x14ac:dyDescent="0.2">
      <c r="A183" s="159" t="s">
        <v>251</v>
      </c>
      <c r="B183" s="159" t="s">
        <v>156</v>
      </c>
      <c r="C183" s="159" t="s">
        <v>193</v>
      </c>
    </row>
    <row r="184" spans="1:3" x14ac:dyDescent="0.2">
      <c r="A184" s="159" t="s">
        <v>252</v>
      </c>
      <c r="B184" s="159" t="s">
        <v>156</v>
      </c>
      <c r="C184" s="159" t="s">
        <v>193</v>
      </c>
    </row>
    <row r="185" spans="1:3" x14ac:dyDescent="0.2">
      <c r="A185" s="159" t="s">
        <v>253</v>
      </c>
      <c r="B185" s="159" t="s">
        <v>156</v>
      </c>
      <c r="C185" s="159" t="s">
        <v>193</v>
      </c>
    </row>
    <row r="186" spans="1:3" x14ac:dyDescent="0.2">
      <c r="A186" s="159" t="s">
        <v>254</v>
      </c>
      <c r="B186" s="159" t="s">
        <v>156</v>
      </c>
      <c r="C186" s="159" t="s">
        <v>193</v>
      </c>
    </row>
    <row r="187" spans="1:3" x14ac:dyDescent="0.2">
      <c r="A187" s="159" t="s">
        <v>255</v>
      </c>
      <c r="B187" s="159" t="s">
        <v>156</v>
      </c>
      <c r="C187" s="159" t="s">
        <v>193</v>
      </c>
    </row>
    <row r="188" spans="1:3" x14ac:dyDescent="0.2">
      <c r="A188" s="159" t="s">
        <v>256</v>
      </c>
      <c r="B188" s="159" t="s">
        <v>156</v>
      </c>
      <c r="C188" s="159" t="s">
        <v>193</v>
      </c>
    </row>
    <row r="189" spans="1:3" x14ac:dyDescent="0.2">
      <c r="A189" s="159" t="s">
        <v>257</v>
      </c>
      <c r="B189" s="159" t="s">
        <v>156</v>
      </c>
      <c r="C189" s="159" t="s">
        <v>193</v>
      </c>
    </row>
    <row r="190" spans="1:3" x14ac:dyDescent="0.2">
      <c r="A190" s="159" t="s">
        <v>258</v>
      </c>
      <c r="B190" s="159" t="s">
        <v>156</v>
      </c>
      <c r="C190" s="159" t="s">
        <v>193</v>
      </c>
    </row>
    <row r="191" spans="1:3" x14ac:dyDescent="0.2">
      <c r="A191" s="159" t="s">
        <v>259</v>
      </c>
      <c r="B191" s="159" t="s">
        <v>156</v>
      </c>
      <c r="C191" s="159" t="s">
        <v>193</v>
      </c>
    </row>
    <row r="192" spans="1:3" x14ac:dyDescent="0.2">
      <c r="A192" s="159" t="s">
        <v>260</v>
      </c>
      <c r="B192" s="159" t="s">
        <v>156</v>
      </c>
      <c r="C192" s="159" t="s">
        <v>193</v>
      </c>
    </row>
    <row r="193" spans="1:3" x14ac:dyDescent="0.2">
      <c r="A193" s="159" t="s">
        <v>261</v>
      </c>
      <c r="B193" s="159" t="s">
        <v>156</v>
      </c>
      <c r="C193" s="159" t="s">
        <v>193</v>
      </c>
    </row>
    <row r="194" spans="1:3" x14ac:dyDescent="0.2">
      <c r="A194" s="159" t="s">
        <v>262</v>
      </c>
      <c r="B194" s="159" t="s">
        <v>156</v>
      </c>
      <c r="C194" s="159" t="s">
        <v>193</v>
      </c>
    </row>
    <row r="195" spans="1:3" x14ac:dyDescent="0.2">
      <c r="A195" s="159" t="s">
        <v>263</v>
      </c>
      <c r="B195" s="159" t="s">
        <v>156</v>
      </c>
      <c r="C195" s="159" t="s">
        <v>193</v>
      </c>
    </row>
    <row r="196" spans="1:3" x14ac:dyDescent="0.2">
      <c r="A196" s="159" t="s">
        <v>264</v>
      </c>
      <c r="B196" s="159" t="s">
        <v>156</v>
      </c>
      <c r="C196" s="159" t="s">
        <v>193</v>
      </c>
    </row>
    <row r="197" spans="1:3" x14ac:dyDescent="0.2">
      <c r="A197" s="159" t="s">
        <v>265</v>
      </c>
      <c r="B197" s="159" t="s">
        <v>156</v>
      </c>
      <c r="C197" s="159" t="s">
        <v>193</v>
      </c>
    </row>
    <row r="198" spans="1:3" x14ac:dyDescent="0.2">
      <c r="A198" s="159" t="s">
        <v>266</v>
      </c>
      <c r="B198" s="159" t="s">
        <v>156</v>
      </c>
      <c r="C198" s="159" t="s">
        <v>193</v>
      </c>
    </row>
    <row r="199" spans="1:3" x14ac:dyDescent="0.2">
      <c r="A199" s="159" t="s">
        <v>267</v>
      </c>
      <c r="B199" s="159" t="s">
        <v>156</v>
      </c>
      <c r="C199" s="159" t="s">
        <v>193</v>
      </c>
    </row>
    <row r="200" spans="1:3" x14ac:dyDescent="0.2">
      <c r="A200" s="159" t="s">
        <v>268</v>
      </c>
      <c r="B200" s="159" t="s">
        <v>156</v>
      </c>
      <c r="C200" s="159" t="s">
        <v>193</v>
      </c>
    </row>
    <row r="201" spans="1:3" x14ac:dyDescent="0.2">
      <c r="A201" s="159" t="s">
        <v>269</v>
      </c>
      <c r="B201" s="159" t="s">
        <v>156</v>
      </c>
      <c r="C201" s="159" t="s">
        <v>193</v>
      </c>
    </row>
    <row r="202" spans="1:3" x14ac:dyDescent="0.2">
      <c r="A202" s="159" t="s">
        <v>270</v>
      </c>
      <c r="B202" s="159" t="s">
        <v>156</v>
      </c>
      <c r="C202" s="159" t="s">
        <v>193</v>
      </c>
    </row>
    <row r="203" spans="1:3" x14ac:dyDescent="0.2">
      <c r="A203" s="159" t="s">
        <v>271</v>
      </c>
      <c r="B203" s="159" t="s">
        <v>156</v>
      </c>
      <c r="C203" s="159" t="s">
        <v>193</v>
      </c>
    </row>
    <row r="204" spans="1:3" x14ac:dyDescent="0.2">
      <c r="A204" s="159" t="s">
        <v>272</v>
      </c>
      <c r="B204" s="159" t="s">
        <v>156</v>
      </c>
      <c r="C204" s="159" t="s">
        <v>193</v>
      </c>
    </row>
    <row r="205" spans="1:3" x14ac:dyDescent="0.2">
      <c r="A205" s="159" t="s">
        <v>273</v>
      </c>
      <c r="B205" s="159" t="s">
        <v>156</v>
      </c>
      <c r="C205" s="159" t="s">
        <v>193</v>
      </c>
    </row>
    <row r="206" spans="1:3" x14ac:dyDescent="0.2">
      <c r="A206" s="159" t="s">
        <v>274</v>
      </c>
      <c r="B206" s="159" t="s">
        <v>156</v>
      </c>
      <c r="C206" s="159" t="s">
        <v>193</v>
      </c>
    </row>
    <row r="207" spans="1:3" x14ac:dyDescent="0.2">
      <c r="A207" s="159" t="s">
        <v>275</v>
      </c>
      <c r="B207" s="159" t="s">
        <v>156</v>
      </c>
      <c r="C207" s="159" t="s">
        <v>193</v>
      </c>
    </row>
    <row r="208" spans="1:3" x14ac:dyDescent="0.2">
      <c r="A208" s="159" t="s">
        <v>276</v>
      </c>
      <c r="B208" s="159" t="s">
        <v>156</v>
      </c>
      <c r="C208" s="159" t="s">
        <v>193</v>
      </c>
    </row>
    <row r="209" spans="1:3" x14ac:dyDescent="0.2">
      <c r="A209" s="159" t="s">
        <v>277</v>
      </c>
      <c r="B209" s="159" t="s">
        <v>156</v>
      </c>
      <c r="C209" s="159" t="s">
        <v>193</v>
      </c>
    </row>
    <row r="210" spans="1:3" x14ac:dyDescent="0.2">
      <c r="A210" s="159" t="s">
        <v>278</v>
      </c>
      <c r="B210" s="159" t="s">
        <v>156</v>
      </c>
      <c r="C210" s="159" t="s">
        <v>193</v>
      </c>
    </row>
    <row r="211" spans="1:3" x14ac:dyDescent="0.2">
      <c r="A211" s="159" t="s">
        <v>279</v>
      </c>
      <c r="B211" s="159" t="s">
        <v>156</v>
      </c>
      <c r="C211" s="159" t="s">
        <v>193</v>
      </c>
    </row>
    <row r="212" spans="1:3" x14ac:dyDescent="0.2">
      <c r="A212" s="159" t="s">
        <v>280</v>
      </c>
      <c r="B212" s="159" t="s">
        <v>156</v>
      </c>
      <c r="C212" s="159" t="s">
        <v>193</v>
      </c>
    </row>
    <row r="213" spans="1:3" x14ac:dyDescent="0.2">
      <c r="A213" s="159" t="s">
        <v>281</v>
      </c>
      <c r="B213" s="159" t="s">
        <v>156</v>
      </c>
      <c r="C213" s="159" t="s">
        <v>193</v>
      </c>
    </row>
    <row r="214" spans="1:3" x14ac:dyDescent="0.2">
      <c r="A214" s="159" t="s">
        <v>282</v>
      </c>
      <c r="B214" s="159" t="s">
        <v>156</v>
      </c>
      <c r="C214" s="159" t="s">
        <v>193</v>
      </c>
    </row>
    <row r="215" spans="1:3" x14ac:dyDescent="0.2">
      <c r="A215" s="159" t="s">
        <v>283</v>
      </c>
      <c r="B215" s="159" t="s">
        <v>156</v>
      </c>
      <c r="C215" s="159" t="s">
        <v>193</v>
      </c>
    </row>
    <row r="216" spans="1:3" x14ac:dyDescent="0.2">
      <c r="A216" s="159" t="s">
        <v>284</v>
      </c>
      <c r="B216" s="159" t="s">
        <v>156</v>
      </c>
      <c r="C216" s="159" t="s">
        <v>193</v>
      </c>
    </row>
    <row r="217" spans="1:3" x14ac:dyDescent="0.2">
      <c r="A217" s="159" t="s">
        <v>285</v>
      </c>
      <c r="B217" s="159" t="s">
        <v>156</v>
      </c>
      <c r="C217" s="159" t="s">
        <v>193</v>
      </c>
    </row>
    <row r="218" spans="1:3" x14ac:dyDescent="0.2">
      <c r="A218" s="159" t="s">
        <v>286</v>
      </c>
      <c r="B218" s="159" t="s">
        <v>156</v>
      </c>
      <c r="C218" s="159" t="s">
        <v>193</v>
      </c>
    </row>
    <row r="219" spans="1:3" x14ac:dyDescent="0.2">
      <c r="A219" s="159" t="s">
        <v>287</v>
      </c>
      <c r="B219" s="159" t="s">
        <v>156</v>
      </c>
      <c r="C219" s="159" t="s">
        <v>193</v>
      </c>
    </row>
    <row r="220" spans="1:3" x14ac:dyDescent="0.2">
      <c r="A220" s="159" t="s">
        <v>288</v>
      </c>
      <c r="B220" s="159" t="s">
        <v>156</v>
      </c>
      <c r="C220" s="159" t="s">
        <v>193</v>
      </c>
    </row>
    <row r="221" spans="1:3" x14ac:dyDescent="0.2">
      <c r="A221" s="159" t="s">
        <v>289</v>
      </c>
      <c r="B221" s="159" t="s">
        <v>156</v>
      </c>
      <c r="C221" s="159" t="s">
        <v>193</v>
      </c>
    </row>
    <row r="222" spans="1:3" x14ac:dyDescent="0.2">
      <c r="A222" s="159" t="s">
        <v>290</v>
      </c>
      <c r="B222" s="159" t="s">
        <v>156</v>
      </c>
      <c r="C222" s="159" t="s">
        <v>193</v>
      </c>
    </row>
    <row r="223" spans="1:3" x14ac:dyDescent="0.2">
      <c r="A223" s="159" t="s">
        <v>291</v>
      </c>
      <c r="B223" s="159" t="s">
        <v>156</v>
      </c>
      <c r="C223" s="159" t="s">
        <v>193</v>
      </c>
    </row>
    <row r="224" spans="1:3" x14ac:dyDescent="0.2">
      <c r="A224" s="159" t="s">
        <v>292</v>
      </c>
      <c r="B224" s="159" t="s">
        <v>156</v>
      </c>
      <c r="C224" s="159" t="s">
        <v>193</v>
      </c>
    </row>
    <row r="225" spans="1:3" x14ac:dyDescent="0.2">
      <c r="A225" s="159" t="s">
        <v>293</v>
      </c>
      <c r="B225" s="159" t="s">
        <v>156</v>
      </c>
      <c r="C225" s="159" t="s">
        <v>193</v>
      </c>
    </row>
    <row r="226" spans="1:3" x14ac:dyDescent="0.2">
      <c r="A226" s="159" t="s">
        <v>294</v>
      </c>
      <c r="B226" s="159" t="s">
        <v>156</v>
      </c>
      <c r="C226" s="159" t="s">
        <v>193</v>
      </c>
    </row>
    <row r="227" spans="1:3" x14ac:dyDescent="0.2">
      <c r="A227" s="159" t="s">
        <v>295</v>
      </c>
      <c r="B227" s="159" t="s">
        <v>156</v>
      </c>
      <c r="C227" s="159" t="s">
        <v>193</v>
      </c>
    </row>
    <row r="228" spans="1:3" x14ac:dyDescent="0.2">
      <c r="A228" s="159" t="s">
        <v>296</v>
      </c>
      <c r="B228" s="159" t="s">
        <v>156</v>
      </c>
      <c r="C228" s="159" t="s">
        <v>193</v>
      </c>
    </row>
    <row r="229" spans="1:3" x14ac:dyDescent="0.2">
      <c r="A229" s="159" t="s">
        <v>297</v>
      </c>
      <c r="B229" s="159" t="s">
        <v>156</v>
      </c>
      <c r="C229" s="159" t="s">
        <v>193</v>
      </c>
    </row>
    <row r="230" spans="1:3" x14ac:dyDescent="0.2">
      <c r="A230" s="159" t="s">
        <v>298</v>
      </c>
      <c r="B230" s="159" t="s">
        <v>156</v>
      </c>
      <c r="C230" s="159" t="s">
        <v>193</v>
      </c>
    </row>
    <row r="231" spans="1:3" x14ac:dyDescent="0.2">
      <c r="A231" s="159" t="s">
        <v>299</v>
      </c>
      <c r="B231" s="159" t="s">
        <v>156</v>
      </c>
      <c r="C231" s="159" t="s">
        <v>193</v>
      </c>
    </row>
    <row r="232" spans="1:3" x14ac:dyDescent="0.2">
      <c r="A232" s="159" t="s">
        <v>300</v>
      </c>
      <c r="B232" s="159" t="s">
        <v>156</v>
      </c>
      <c r="C232" s="159" t="s">
        <v>193</v>
      </c>
    </row>
    <row r="233" spans="1:3" x14ac:dyDescent="0.2">
      <c r="A233" s="159" t="s">
        <v>301</v>
      </c>
      <c r="B233" s="159" t="s">
        <v>156</v>
      </c>
      <c r="C233" s="159" t="s">
        <v>193</v>
      </c>
    </row>
    <row r="234" spans="1:3" x14ac:dyDescent="0.2">
      <c r="A234" s="159" t="s">
        <v>302</v>
      </c>
      <c r="B234" s="159" t="s">
        <v>156</v>
      </c>
      <c r="C234" s="159" t="s">
        <v>193</v>
      </c>
    </row>
    <row r="235" spans="1:3" x14ac:dyDescent="0.2">
      <c r="A235" s="159" t="s">
        <v>303</v>
      </c>
      <c r="B235" s="159" t="s">
        <v>156</v>
      </c>
      <c r="C235" s="159" t="s">
        <v>193</v>
      </c>
    </row>
    <row r="236" spans="1:3" x14ac:dyDescent="0.2">
      <c r="A236" s="159" t="s">
        <v>304</v>
      </c>
      <c r="B236" s="159" t="s">
        <v>156</v>
      </c>
      <c r="C236" s="159" t="s">
        <v>193</v>
      </c>
    </row>
    <row r="237" spans="1:3" x14ac:dyDescent="0.2">
      <c r="A237" s="159" t="s">
        <v>305</v>
      </c>
      <c r="B237" s="159" t="s">
        <v>156</v>
      </c>
      <c r="C237" s="159" t="s">
        <v>193</v>
      </c>
    </row>
    <row r="238" spans="1:3" x14ac:dyDescent="0.2">
      <c r="A238" s="159" t="s">
        <v>306</v>
      </c>
      <c r="B238" s="159" t="s">
        <v>156</v>
      </c>
      <c r="C238" s="159" t="s">
        <v>193</v>
      </c>
    </row>
    <row r="239" spans="1:3" x14ac:dyDescent="0.2">
      <c r="A239" s="159" t="s">
        <v>307</v>
      </c>
      <c r="B239" s="159" t="s">
        <v>156</v>
      </c>
      <c r="C239" s="159" t="s">
        <v>193</v>
      </c>
    </row>
  </sheetData>
  <mergeCells count="2">
    <mergeCell ref="B1:C1"/>
    <mergeCell ref="A2:C2"/>
  </mergeCells>
  <pageMargins left="0.7" right="0.7" top="0.75" bottom="0.75" header="0.3" footer="0.3"/>
  <pageSetup fitToHeight="0" orientation="portrait" r:id="rId1"/>
  <headerFooter>
    <oddHeader>&amp;C&amp;"Arial,Bold"&amp;14&amp;ULaws to consider adding to Legal Standards Chart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A2" s="58" t="s">
        <v>118</v>
      </c>
      <c r="B2" s="15"/>
    </row>
    <row r="3" spans="1:16" x14ac:dyDescent="0.2">
      <c r="A3" s="4" t="s">
        <v>65</v>
      </c>
      <c r="B3" s="29"/>
    </row>
    <row r="4" spans="1:16" x14ac:dyDescent="0.2">
      <c r="A4" s="97">
        <v>43556</v>
      </c>
      <c r="B4" s="84"/>
    </row>
    <row r="5" spans="1:16" x14ac:dyDescent="0.2">
      <c r="A5" s="15"/>
      <c r="B5" s="48"/>
      <c r="C5" s="15"/>
      <c r="D5" s="15"/>
      <c r="F5" s="56"/>
      <c r="G5" s="56"/>
      <c r="H5" s="56"/>
      <c r="I5" s="56"/>
      <c r="J5" s="56"/>
      <c r="K5" s="56"/>
      <c r="L5" s="56"/>
      <c r="M5" s="56"/>
      <c r="N5" s="19"/>
      <c r="O5" s="19"/>
      <c r="P5" s="15"/>
    </row>
    <row r="6" spans="1:16" x14ac:dyDescent="0.2">
      <c r="A6" s="63" t="s">
        <v>31</v>
      </c>
      <c r="B6" s="78"/>
      <c r="C6" s="15"/>
      <c r="D6" s="15"/>
      <c r="E6" s="15"/>
      <c r="F6" s="15"/>
      <c r="G6" s="15"/>
      <c r="H6" s="15"/>
      <c r="I6" s="19"/>
      <c r="J6" s="19"/>
      <c r="K6" s="19"/>
      <c r="L6" s="19"/>
      <c r="M6" s="19"/>
      <c r="N6" s="15"/>
    </row>
    <row r="7" spans="1:16" x14ac:dyDescent="0.2">
      <c r="A7" s="19" t="s">
        <v>0</v>
      </c>
      <c r="B7" s="5"/>
      <c r="C7" s="120">
        <v>1</v>
      </c>
      <c r="D7" s="120">
        <v>2</v>
      </c>
      <c r="E7" s="120">
        <v>3</v>
      </c>
      <c r="F7" s="120">
        <v>4</v>
      </c>
      <c r="G7" s="120">
        <v>5</v>
      </c>
      <c r="H7" s="120">
        <v>6</v>
      </c>
      <c r="I7" s="19"/>
      <c r="J7" s="19"/>
      <c r="K7" s="19"/>
      <c r="L7" s="19"/>
      <c r="M7" s="19"/>
      <c r="N7" s="15"/>
    </row>
    <row r="8" spans="1:16" ht="51" x14ac:dyDescent="0.2">
      <c r="A8" s="54" t="s">
        <v>21</v>
      </c>
      <c r="B8" s="1"/>
      <c r="C8" s="110" t="s">
        <v>23</v>
      </c>
      <c r="D8" s="110" t="s">
        <v>57</v>
      </c>
      <c r="E8" s="110" t="s">
        <v>58</v>
      </c>
      <c r="F8" s="110" t="s">
        <v>60</v>
      </c>
      <c r="G8" s="110" t="s">
        <v>127</v>
      </c>
      <c r="H8" s="110" t="s">
        <v>126</v>
      </c>
      <c r="I8" s="19"/>
      <c r="J8" s="19"/>
      <c r="K8" s="19"/>
      <c r="L8" s="19"/>
      <c r="M8" s="19"/>
      <c r="N8" s="15"/>
    </row>
    <row r="9" spans="1:16" x14ac:dyDescent="0.2">
      <c r="A9" s="19" t="s">
        <v>18</v>
      </c>
      <c r="B9" s="48"/>
      <c r="C9" s="106" t="s">
        <v>22</v>
      </c>
      <c r="D9" s="106" t="s">
        <v>50</v>
      </c>
      <c r="E9" s="106" t="s">
        <v>50</v>
      </c>
      <c r="F9" s="106" t="s">
        <v>22</v>
      </c>
      <c r="G9" s="106" t="s">
        <v>22</v>
      </c>
      <c r="H9" s="106" t="s">
        <v>22</v>
      </c>
      <c r="I9" s="15"/>
      <c r="J9" s="15"/>
      <c r="K9" s="15"/>
      <c r="L9" s="15"/>
      <c r="M9" s="15"/>
      <c r="N9" s="15"/>
    </row>
    <row r="10" spans="1:16" x14ac:dyDescent="0.2">
      <c r="A10" s="1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9"/>
      <c r="J11" s="19"/>
      <c r="K11" s="19"/>
      <c r="L11" s="19"/>
      <c r="M11" s="19"/>
      <c r="N11" s="15"/>
    </row>
    <row r="12" spans="1:16" ht="25.5" x14ac:dyDescent="0.2">
      <c r="A12" s="48" t="s">
        <v>105</v>
      </c>
      <c r="B12" s="129"/>
      <c r="C12" s="106" t="s">
        <v>112</v>
      </c>
      <c r="D12" s="106" t="s">
        <v>116</v>
      </c>
      <c r="E12" s="106" t="s">
        <v>116</v>
      </c>
      <c r="F12" s="106" t="s">
        <v>115</v>
      </c>
      <c r="G12" s="106" t="s">
        <v>116</v>
      </c>
      <c r="H12" s="106" t="s">
        <v>116</v>
      </c>
      <c r="I12" s="19"/>
      <c r="J12" s="19"/>
      <c r="K12" s="19"/>
      <c r="L12" s="19"/>
      <c r="M12" s="19"/>
      <c r="N12" s="15"/>
    </row>
    <row r="13" spans="1:16" x14ac:dyDescent="0.2">
      <c r="A13" s="48"/>
      <c r="B13" s="82"/>
      <c r="C13" s="15"/>
      <c r="D13" s="15"/>
      <c r="E13" s="15"/>
      <c r="F13" s="15"/>
      <c r="G13" s="15"/>
      <c r="H13" s="15"/>
      <c r="I13" s="19"/>
      <c r="J13" s="19"/>
      <c r="K13" s="19"/>
      <c r="L13" s="19"/>
      <c r="M13" s="19"/>
      <c r="N13" s="15"/>
    </row>
    <row r="14" spans="1:16" x14ac:dyDescent="0.2">
      <c r="A14" s="5" t="s">
        <v>152</v>
      </c>
      <c r="B14" s="78"/>
      <c r="C14" s="15"/>
      <c r="D14" s="15"/>
      <c r="E14" s="15"/>
      <c r="F14" s="15"/>
      <c r="G14" s="15"/>
      <c r="H14" s="15"/>
      <c r="I14" s="19"/>
      <c r="J14" s="19"/>
      <c r="K14" s="19"/>
      <c r="L14" s="19"/>
      <c r="M14" s="19"/>
      <c r="N14" s="15"/>
    </row>
    <row r="15" spans="1:16" x14ac:dyDescent="0.2">
      <c r="A15" s="54">
        <v>2017</v>
      </c>
      <c r="B15" s="127"/>
      <c r="C15" s="110" t="str">
        <f>IF(OR(C16=C$12,C17=C$12,C18=C$12),"Yes","No")</f>
        <v>No</v>
      </c>
      <c r="D15" s="110" t="str">
        <f t="shared" ref="D15:H15" si="0">IF(OR(D16=D$12,D17=D$12,D18=D$12),"Yes","No")</f>
        <v>Yes</v>
      </c>
      <c r="E15" s="110" t="str">
        <f t="shared" si="0"/>
        <v>No</v>
      </c>
      <c r="F15" s="110" t="str">
        <f t="shared" si="0"/>
        <v>No</v>
      </c>
      <c r="G15" s="110" t="str">
        <f t="shared" si="0"/>
        <v>No</v>
      </c>
      <c r="H15" s="110" t="str">
        <f t="shared" si="0"/>
        <v>Yes</v>
      </c>
      <c r="I15" s="19"/>
      <c r="J15" s="19"/>
      <c r="K15" s="19"/>
      <c r="L15" s="19"/>
      <c r="M15" s="19"/>
      <c r="N15" s="15"/>
    </row>
    <row r="16" spans="1:16" x14ac:dyDescent="0.2">
      <c r="A16" s="142" t="s">
        <v>129</v>
      </c>
      <c r="B16" s="142"/>
      <c r="C16" s="143" t="str">
        <f>IF(ISTEXT(C48),"No target value",IF(ISTEXT(C49),"No actual value",IF(C48=C49,"Meet",IF(C49&gt;C48,"Exceed","Obtain lower value"))))</f>
        <v>Obtain lower value</v>
      </c>
      <c r="D16" s="143" t="str">
        <f t="shared" ref="D16:H16" si="1">IF(ISTEXT(D48),"No target value",IF(ISTEXT(D49),"No actual value",IF(D48=D49,"Meet",IF(D49&gt;D48,"Exceed","Obtain lower value"))))</f>
        <v>Exceed</v>
      </c>
      <c r="E16" s="143" t="str">
        <f t="shared" si="1"/>
        <v>Obtain lower value</v>
      </c>
      <c r="F16" s="143" t="str">
        <f t="shared" si="1"/>
        <v>Exceed</v>
      </c>
      <c r="G16" s="143" t="str">
        <f t="shared" si="1"/>
        <v>Obtain lower value</v>
      </c>
      <c r="H16" s="143" t="str">
        <f t="shared" si="1"/>
        <v>Exceed</v>
      </c>
      <c r="I16" s="127"/>
      <c r="J16" s="127"/>
      <c r="K16" s="127"/>
      <c r="L16" s="127"/>
      <c r="M16" s="127"/>
      <c r="N16" s="15"/>
    </row>
    <row r="17" spans="1:14" x14ac:dyDescent="0.2">
      <c r="A17" s="142" t="s">
        <v>129</v>
      </c>
      <c r="B17" s="142"/>
      <c r="C17" s="143" t="str">
        <f>IF(C16="Exceed","Meet or exceed",IF(C16="Obtain lower value","Meet or obtain lower value",IF(C16="Meet","Meet or exceed","Meet or obtain lower value")))</f>
        <v>Meet or obtain lower value</v>
      </c>
      <c r="D17" s="143" t="str">
        <f t="shared" ref="D17:H17" si="2">IF(D16="Exceed","Meet or exceed",IF(D16="Obtain lower value","Meet or obtain lower value",IF(D16="Meet","Meet or exceed","Meet or obtain lower value")))</f>
        <v>Meet or exceed</v>
      </c>
      <c r="E17" s="143" t="str">
        <f t="shared" si="2"/>
        <v>Meet or obtain lower value</v>
      </c>
      <c r="F17" s="143" t="str">
        <f t="shared" si="2"/>
        <v>Meet or exceed</v>
      </c>
      <c r="G17" s="143" t="str">
        <f t="shared" si="2"/>
        <v>Meet or obtain lower value</v>
      </c>
      <c r="H17" s="143" t="str">
        <f t="shared" si="2"/>
        <v>Meet or exceed</v>
      </c>
      <c r="I17" s="127"/>
      <c r="J17" s="127"/>
      <c r="K17" s="127"/>
      <c r="L17" s="127"/>
      <c r="M17" s="127"/>
      <c r="N17" s="15"/>
    </row>
    <row r="18" spans="1:14" x14ac:dyDescent="0.2">
      <c r="A18" s="142" t="s">
        <v>129</v>
      </c>
      <c r="B18" s="142"/>
      <c r="C18" s="143" t="str">
        <f>IF(AND(C16="Meet",C17="Meet or exceed"),"Meet or obtain lower value","")</f>
        <v/>
      </c>
      <c r="D18" s="143" t="str">
        <f t="shared" ref="D18:H18" si="3">IF(AND(D16="Meet",D17="Meet or exceed"),"Meet or obtain lower value","")</f>
        <v/>
      </c>
      <c r="E18" s="143" t="str">
        <f t="shared" si="3"/>
        <v/>
      </c>
      <c r="F18" s="143" t="str">
        <f t="shared" si="3"/>
        <v/>
      </c>
      <c r="G18" s="143" t="str">
        <f t="shared" si="3"/>
        <v/>
      </c>
      <c r="H18" s="143" t="str">
        <f t="shared" si="3"/>
        <v/>
      </c>
      <c r="I18" s="127"/>
      <c r="J18" s="127"/>
      <c r="K18" s="127"/>
      <c r="L18" s="127"/>
      <c r="M18" s="127"/>
      <c r="N18" s="15"/>
    </row>
    <row r="19" spans="1:14" x14ac:dyDescent="0.2">
      <c r="A19" s="19">
        <v>2016</v>
      </c>
      <c r="B19" s="129"/>
      <c r="C19" s="106" t="str">
        <f>IF(OR(C20=C$12,C21=C$12,C22=C$12),"Yes","No")</f>
        <v>No</v>
      </c>
      <c r="D19" s="106" t="str">
        <f t="shared" ref="D19:H19" si="4">IF(OR(D20=D$12,D21=D$12,D22=D$12),"Yes","No")</f>
        <v>No</v>
      </c>
      <c r="E19" s="106" t="str">
        <f t="shared" si="4"/>
        <v>Yes</v>
      </c>
      <c r="F19" s="106" t="str">
        <f t="shared" si="4"/>
        <v>Yes</v>
      </c>
      <c r="G19" s="106" t="str">
        <f t="shared" si="4"/>
        <v>Yes</v>
      </c>
      <c r="H19" s="106" t="str">
        <f t="shared" si="4"/>
        <v>No</v>
      </c>
      <c r="I19" s="19"/>
      <c r="J19" s="19"/>
      <c r="K19" s="19"/>
      <c r="L19" s="19"/>
      <c r="M19" s="19"/>
      <c r="N19" s="15"/>
    </row>
    <row r="20" spans="1:14" x14ac:dyDescent="0.2">
      <c r="A20" s="142" t="s">
        <v>129</v>
      </c>
      <c r="B20" s="144"/>
      <c r="C20" s="143" t="str">
        <f>IF(ISTEXT(C52),"No target value",IF(ISTEXT(C53),"No actual value",IF(C52=C53,"Meet",IF(C53&gt;C52,"Exceed","Obtain lower value"))))</f>
        <v>Obtain lower value</v>
      </c>
      <c r="D20" s="143" t="str">
        <f t="shared" ref="D20:H20" si="5">IF(ISTEXT(D52),"No target value",IF(ISTEXT(D53),"No actual value",IF(D52=D53,"Meet",IF(D53&lt;D52,"Exceed","Obtain lower value"))))</f>
        <v>Obtain lower value</v>
      </c>
      <c r="E20" s="143" t="str">
        <f t="shared" si="5"/>
        <v>Exceed</v>
      </c>
      <c r="F20" s="143" t="str">
        <f t="shared" si="5"/>
        <v>Obtain lower value</v>
      </c>
      <c r="G20" s="143" t="str">
        <f t="shared" si="5"/>
        <v>Exceed</v>
      </c>
      <c r="H20" s="143" t="str">
        <f t="shared" si="5"/>
        <v>Obtain lower value</v>
      </c>
      <c r="I20" s="127"/>
      <c r="J20" s="127"/>
      <c r="K20" s="127"/>
      <c r="L20" s="127"/>
      <c r="M20" s="127"/>
      <c r="N20" s="15"/>
    </row>
    <row r="21" spans="1:14" x14ac:dyDescent="0.2">
      <c r="A21" s="142" t="s">
        <v>129</v>
      </c>
      <c r="B21" s="144"/>
      <c r="C21" s="143" t="str">
        <f>IF(C20="Exceed","Meet or exceed",IF(C20="Obtain lower value","Meet or obtain lower value",IF(C20="Meet","Meet or exceed","Meet or obtain lower value")))</f>
        <v>Meet or obtain lower value</v>
      </c>
      <c r="D21" s="143" t="str">
        <f t="shared" ref="D21:H21" si="6">IF(D20="Exceed","Meet or exceed",IF(D20="Obtain lower value","Meet or obtain lower value",IF(D20="Meet","Meet or exceed","Meet or obtain lower value")))</f>
        <v>Meet or obtain lower value</v>
      </c>
      <c r="E21" s="143" t="str">
        <f t="shared" si="6"/>
        <v>Meet or exceed</v>
      </c>
      <c r="F21" s="143" t="str">
        <f t="shared" si="6"/>
        <v>Meet or obtain lower value</v>
      </c>
      <c r="G21" s="143" t="str">
        <f t="shared" si="6"/>
        <v>Meet or exceed</v>
      </c>
      <c r="H21" s="143" t="str">
        <f t="shared" si="6"/>
        <v>Meet or obtain lower value</v>
      </c>
      <c r="I21" s="127"/>
      <c r="J21" s="127"/>
      <c r="K21" s="127"/>
      <c r="L21" s="127"/>
      <c r="M21" s="127"/>
      <c r="N21" s="15"/>
    </row>
    <row r="22" spans="1:14" x14ac:dyDescent="0.2">
      <c r="A22" s="142" t="s">
        <v>129</v>
      </c>
      <c r="B22" s="144"/>
      <c r="C22" s="143" t="str">
        <f>IF(AND(C20="Meet",C21="Meet or exceed"),"Meet or obtain lower value","")</f>
        <v/>
      </c>
      <c r="D22" s="143" t="str">
        <f t="shared" ref="D22:H22" si="7">IF(AND(D20="Meet",D21="Meet or exceed"),"Meet or obtain lower value","")</f>
        <v/>
      </c>
      <c r="E22" s="143" t="str">
        <f t="shared" si="7"/>
        <v/>
      </c>
      <c r="F22" s="143" t="str">
        <f t="shared" si="7"/>
        <v/>
      </c>
      <c r="G22" s="143" t="str">
        <f t="shared" si="7"/>
        <v/>
      </c>
      <c r="H22" s="143" t="str">
        <f t="shared" si="7"/>
        <v/>
      </c>
      <c r="I22" s="127"/>
      <c r="J22" s="127"/>
      <c r="K22" s="127"/>
      <c r="L22" s="127"/>
      <c r="M22" s="127"/>
      <c r="N22" s="15"/>
    </row>
    <row r="23" spans="1:14" x14ac:dyDescent="0.2">
      <c r="A23" s="54">
        <v>2015</v>
      </c>
      <c r="B23" s="129"/>
      <c r="C23" s="110" t="str">
        <f>IF(OR(C24=C$12,C25=C$12,C26=C$12),"Yes","No")</f>
        <v>Yes</v>
      </c>
      <c r="D23" s="110" t="str">
        <f t="shared" ref="D23:H23" si="8">IF(OR(D24=D$12,D25=D$12,D26=D$12),"Yes","No")</f>
        <v>Yes</v>
      </c>
      <c r="E23" s="110" t="str">
        <f t="shared" si="8"/>
        <v>No</v>
      </c>
      <c r="F23" s="110" t="str">
        <f t="shared" si="8"/>
        <v>No</v>
      </c>
      <c r="G23" s="110" t="str">
        <f t="shared" si="8"/>
        <v>Yes</v>
      </c>
      <c r="H23" s="110" t="str">
        <f t="shared" si="8"/>
        <v>No</v>
      </c>
      <c r="I23" s="19"/>
      <c r="J23" s="19"/>
      <c r="K23" s="19"/>
      <c r="L23" s="19"/>
      <c r="M23" s="19"/>
      <c r="N23" s="15"/>
    </row>
    <row r="24" spans="1:14" x14ac:dyDescent="0.2">
      <c r="A24" s="142" t="s">
        <v>129</v>
      </c>
      <c r="B24" s="144"/>
      <c r="C24" s="143" t="str">
        <f>IF(ISTEXT(C56),"No target value",IF(ISTEXT(C57),"No actual value",IF(C56=C57,"Meet",IF(C57&gt;C56,"Exceed","Obtain lower value"))))</f>
        <v>Meet</v>
      </c>
      <c r="D24" s="143" t="str">
        <f t="shared" ref="D24:H24" si="9">IF(ISTEXT(D56),"No target value",IF(ISTEXT(D57),"No actual value",IF(D56=D57,"Meet",IF(D56&lt;D57,"Exceed","Obtain lower value"))))</f>
        <v>Exceed</v>
      </c>
      <c r="E24" s="143" t="str">
        <f t="shared" si="9"/>
        <v>Meet</v>
      </c>
      <c r="F24" s="143" t="str">
        <f t="shared" si="9"/>
        <v>Exceed</v>
      </c>
      <c r="G24" s="143" t="str">
        <f t="shared" si="9"/>
        <v>Exceed</v>
      </c>
      <c r="H24" s="143" t="str">
        <f t="shared" si="9"/>
        <v>Obtain lower value</v>
      </c>
      <c r="I24" s="127"/>
      <c r="J24" s="127"/>
      <c r="K24" s="127"/>
      <c r="L24" s="127"/>
      <c r="M24" s="127"/>
      <c r="N24" s="15"/>
    </row>
    <row r="25" spans="1:14" x14ac:dyDescent="0.2">
      <c r="A25" s="142" t="s">
        <v>129</v>
      </c>
      <c r="B25" s="144"/>
      <c r="C25" s="143" t="str">
        <f>IF(C24="Exceed","Meet or exceed",IF(C24="Obtain lower value","Meet or obtain lower value",IF(C24="Meet","Meet or exceed","Meet or obtain lower value")))</f>
        <v>Meet or exceed</v>
      </c>
      <c r="D25" s="143" t="str">
        <f t="shared" ref="D25:H25" si="10">IF(D24="Exceed","Meet or exceed",IF(D24="Obtain lower value","Meet or obtain lower value",IF(D24="Meet","Meet or exceed","Meet or obtain lower value")))</f>
        <v>Meet or exceed</v>
      </c>
      <c r="E25" s="143" t="str">
        <f t="shared" si="10"/>
        <v>Meet or exceed</v>
      </c>
      <c r="F25" s="143" t="str">
        <f t="shared" si="10"/>
        <v>Meet or exceed</v>
      </c>
      <c r="G25" s="143" t="str">
        <f t="shared" si="10"/>
        <v>Meet or exceed</v>
      </c>
      <c r="H25" s="143" t="str">
        <f t="shared" si="10"/>
        <v>Meet or obtain lower value</v>
      </c>
      <c r="I25" s="127"/>
      <c r="J25" s="127"/>
      <c r="K25" s="127"/>
      <c r="L25" s="127"/>
      <c r="M25" s="127"/>
      <c r="N25" s="15"/>
    </row>
    <row r="26" spans="1:14" x14ac:dyDescent="0.2">
      <c r="A26" s="142" t="s">
        <v>129</v>
      </c>
      <c r="B26" s="144"/>
      <c r="C26" s="143" t="str">
        <f>IF(AND(C24="Meet",C25="Meet or exceed"),"Meet or obtain lower value","")</f>
        <v>Meet or obtain lower value</v>
      </c>
      <c r="D26" s="143" t="str">
        <f t="shared" ref="D26:H26" si="11">IF(AND(D24="Meet",D25="Meet or exceed"),"Meet or obtain lower value","")</f>
        <v/>
      </c>
      <c r="E26" s="143" t="str">
        <f t="shared" si="11"/>
        <v>Meet or obtain lower value</v>
      </c>
      <c r="F26" s="143" t="str">
        <f t="shared" si="11"/>
        <v/>
      </c>
      <c r="G26" s="143" t="str">
        <f t="shared" si="11"/>
        <v/>
      </c>
      <c r="H26" s="143" t="str">
        <f t="shared" si="11"/>
        <v/>
      </c>
      <c r="I26" s="127"/>
      <c r="J26" s="127"/>
      <c r="K26" s="127"/>
      <c r="L26" s="127"/>
      <c r="M26" s="127"/>
      <c r="N26" s="15"/>
    </row>
    <row r="27" spans="1:14" x14ac:dyDescent="0.2">
      <c r="A27" s="19">
        <v>2014</v>
      </c>
      <c r="B27" s="129"/>
      <c r="C27" s="106" t="str">
        <f>IF(OR(C28=C$12,C29=C$12,C30=C$12),"Yes","No")</f>
        <v>No</v>
      </c>
      <c r="D27" s="106" t="str">
        <f t="shared" ref="D27:H27" si="12">IF(OR(D28=D$12,D29=D$12,D30=D$12),"Yes","No")</f>
        <v>Yes</v>
      </c>
      <c r="E27" s="106" t="str">
        <f t="shared" si="12"/>
        <v>No</v>
      </c>
      <c r="F27" s="106" t="str">
        <f t="shared" si="12"/>
        <v>No</v>
      </c>
      <c r="G27" s="106" t="str">
        <f t="shared" si="12"/>
        <v>No</v>
      </c>
      <c r="H27" s="106" t="str">
        <f t="shared" si="12"/>
        <v>No</v>
      </c>
      <c r="I27" s="19"/>
      <c r="J27" s="19"/>
      <c r="K27" s="19"/>
      <c r="L27" s="19"/>
      <c r="M27" s="19"/>
      <c r="N27" s="15"/>
    </row>
    <row r="28" spans="1:14" x14ac:dyDescent="0.2">
      <c r="A28" s="142" t="s">
        <v>129</v>
      </c>
      <c r="B28" s="144"/>
      <c r="C28" s="143" t="str">
        <f>IF(ISTEXT(C60),"No target value",IF(ISTEXT(C61),"No actual value",IF(C60=C61,"Meet",IF(C61&gt;C60,"Exceed","Obtain lower value"))))</f>
        <v>Obtain lower value</v>
      </c>
      <c r="D28" s="143" t="str">
        <f t="shared" ref="D28:H28" si="13">IF(ISTEXT(D60),"No target value",IF(ISTEXT(D61),"No actual value",IF(D60=D61,"Meet",IF(D60&lt;D61,"Exceed","Obtain lower value"))))</f>
        <v>Exceed</v>
      </c>
      <c r="E28" s="143" t="str">
        <f t="shared" si="13"/>
        <v>Obtain lower value</v>
      </c>
      <c r="F28" s="143" t="str">
        <f t="shared" si="13"/>
        <v>Exceed</v>
      </c>
      <c r="G28" s="143" t="str">
        <f t="shared" si="13"/>
        <v>Obtain lower value</v>
      </c>
      <c r="H28" s="143" t="str">
        <f t="shared" si="13"/>
        <v>No target value</v>
      </c>
      <c r="I28" s="127"/>
      <c r="J28" s="127"/>
      <c r="K28" s="127"/>
      <c r="L28" s="127"/>
      <c r="M28" s="127"/>
      <c r="N28" s="15"/>
    </row>
    <row r="29" spans="1:14" x14ac:dyDescent="0.2">
      <c r="A29" s="142" t="s">
        <v>129</v>
      </c>
      <c r="B29" s="144"/>
      <c r="C29" s="143" t="str">
        <f>IF(C28="Exceed","Meet or exceed",IF(C28="Obtain lower value","Meet or obtain lower value",IF(C28="Meet","Meet or exceed","Meet or obtain lower value")))</f>
        <v>Meet or obtain lower value</v>
      </c>
      <c r="D29" s="143" t="str">
        <f t="shared" ref="D29:H29" si="14">IF(D28="Exceed","Meet or exceed",IF(D28="Obtain lower value","Meet or obtain lower value",IF(D28="Meet","Meet or exceed","Meet or obtain lower value")))</f>
        <v>Meet or exceed</v>
      </c>
      <c r="E29" s="143" t="str">
        <f t="shared" si="14"/>
        <v>Meet or obtain lower value</v>
      </c>
      <c r="F29" s="143" t="str">
        <f t="shared" si="14"/>
        <v>Meet or exceed</v>
      </c>
      <c r="G29" s="143" t="str">
        <f t="shared" si="14"/>
        <v>Meet or obtain lower value</v>
      </c>
      <c r="H29" s="143" t="str">
        <f t="shared" si="14"/>
        <v>Meet or obtain lower value</v>
      </c>
      <c r="I29" s="127"/>
      <c r="J29" s="127"/>
      <c r="K29" s="127"/>
      <c r="L29" s="127"/>
      <c r="M29" s="127"/>
      <c r="N29" s="15"/>
    </row>
    <row r="30" spans="1:14" x14ac:dyDescent="0.2">
      <c r="A30" s="142" t="s">
        <v>129</v>
      </c>
      <c r="B30" s="144"/>
      <c r="C30" s="143" t="str">
        <f>IF(AND(C28="Meet",C29="Meet or exceed"),"Meet or obtain lower value","")</f>
        <v/>
      </c>
      <c r="D30" s="143" t="str">
        <f t="shared" ref="D30:H30" si="15">IF(AND(D28="Meet",D29="Meet or exceed"),"Meet or obtain lower value","")</f>
        <v/>
      </c>
      <c r="E30" s="143" t="str">
        <f t="shared" si="15"/>
        <v/>
      </c>
      <c r="F30" s="143" t="str">
        <f t="shared" si="15"/>
        <v/>
      </c>
      <c r="G30" s="143" t="str">
        <f t="shared" si="15"/>
        <v/>
      </c>
      <c r="H30" s="143" t="str">
        <f t="shared" si="15"/>
        <v/>
      </c>
      <c r="I30" s="127"/>
      <c r="J30" s="127"/>
      <c r="K30" s="127"/>
      <c r="L30" s="127"/>
      <c r="M30" s="127"/>
      <c r="N30" s="15"/>
    </row>
    <row r="31" spans="1:14" x14ac:dyDescent="0.2">
      <c r="A31" s="54">
        <v>2013</v>
      </c>
      <c r="B31" s="48"/>
      <c r="C31" s="110" t="str">
        <f>IF(OR(C32=C$12,C33=C$12,C34=C$12),"Yes","No")</f>
        <v>Yes</v>
      </c>
      <c r="D31" s="110" t="str">
        <f t="shared" ref="D31:H31" si="16">IF(OR(D32=D$12,D33=D$12,D34=D$12),"Yes","No")</f>
        <v>Yes</v>
      </c>
      <c r="E31" s="110" t="str">
        <f t="shared" si="16"/>
        <v>No</v>
      </c>
      <c r="F31" s="110" t="str">
        <f t="shared" si="16"/>
        <v>No</v>
      </c>
      <c r="G31" s="110" t="str">
        <f t="shared" si="16"/>
        <v>Yes</v>
      </c>
      <c r="H31" s="110" t="str">
        <f t="shared" si="16"/>
        <v>No</v>
      </c>
      <c r="I31" s="19"/>
      <c r="J31" s="19"/>
      <c r="K31" s="19"/>
      <c r="L31" s="19"/>
      <c r="M31" s="19"/>
      <c r="N31" s="15"/>
    </row>
    <row r="32" spans="1:14" x14ac:dyDescent="0.2">
      <c r="A32" s="142" t="s">
        <v>129</v>
      </c>
      <c r="B32" s="145"/>
      <c r="C32" s="143" t="str">
        <f>IF(ISTEXT(C64),"No target value",IF(ISTEXT(C65),"No actual value",IF(C64=C65,"Meet",IF(C65&gt;C64,"Exceed","Obtain lower value"))))</f>
        <v>Meet</v>
      </c>
      <c r="D32" s="143" t="str">
        <f t="shared" ref="D32:H32" si="17">IF(ISTEXT(D64),"No target value",IF(ISTEXT(D65),"No actual value",IF(D64=D65,"Meet",IF(D64&lt;D65,"Exceed","Obtain lower value"))))</f>
        <v>Exceed</v>
      </c>
      <c r="E32" s="143" t="str">
        <f t="shared" si="17"/>
        <v>No target value</v>
      </c>
      <c r="F32" s="143" t="str">
        <f t="shared" si="17"/>
        <v>Exceed</v>
      </c>
      <c r="G32" s="143" t="str">
        <f t="shared" si="17"/>
        <v>Exceed</v>
      </c>
      <c r="H32" s="143" t="str">
        <f t="shared" si="17"/>
        <v>No target value</v>
      </c>
      <c r="I32" s="127"/>
      <c r="J32" s="127"/>
      <c r="K32" s="127"/>
      <c r="L32" s="127"/>
      <c r="M32" s="127"/>
      <c r="N32" s="15"/>
    </row>
    <row r="33" spans="1:14" x14ac:dyDescent="0.2">
      <c r="A33" s="142" t="s">
        <v>129</v>
      </c>
      <c r="B33" s="145"/>
      <c r="C33" s="143" t="str">
        <f>IF(C32="Exceed","Meet or exceed",IF(C32="Obtain lower value","Meet or obtain lower value",IF(C32="Meet","Meet or exceed","Meet or obtain lower value")))</f>
        <v>Meet or exceed</v>
      </c>
      <c r="D33" s="143" t="str">
        <f t="shared" ref="D33:H33" si="18">IF(D32="Exceed","Meet or exceed",IF(D32="Obtain lower value","Meet or obtain lower value",IF(D32="Meet","Meet or exceed","Meet or obtain lower value")))</f>
        <v>Meet or exceed</v>
      </c>
      <c r="E33" s="143" t="str">
        <f t="shared" si="18"/>
        <v>Meet or obtain lower value</v>
      </c>
      <c r="F33" s="143" t="str">
        <f t="shared" si="18"/>
        <v>Meet or exceed</v>
      </c>
      <c r="G33" s="143" t="str">
        <f t="shared" si="18"/>
        <v>Meet or exceed</v>
      </c>
      <c r="H33" s="143" t="str">
        <f t="shared" si="18"/>
        <v>Meet or obtain lower value</v>
      </c>
      <c r="I33" s="127"/>
      <c r="J33" s="127"/>
      <c r="K33" s="127"/>
      <c r="L33" s="127"/>
      <c r="M33" s="127"/>
      <c r="N33" s="15"/>
    </row>
    <row r="34" spans="1:14" x14ac:dyDescent="0.2">
      <c r="A34" s="142" t="s">
        <v>129</v>
      </c>
      <c r="B34" s="145"/>
      <c r="C34" s="143" t="str">
        <f>IF(AND(C32="Meet",C33="Meet or exceed"),"Meet or obtain lower value","")</f>
        <v>Meet or obtain lower value</v>
      </c>
      <c r="D34" s="143" t="str">
        <f t="shared" ref="D34:H34" si="19">IF(AND(D32="Meet",D33="Meet or exceed"),"Meet or obtain lower value","")</f>
        <v/>
      </c>
      <c r="E34" s="143" t="str">
        <f t="shared" si="19"/>
        <v/>
      </c>
      <c r="F34" s="143" t="str">
        <f t="shared" si="19"/>
        <v/>
      </c>
      <c r="G34" s="143" t="str">
        <f t="shared" si="19"/>
        <v/>
      </c>
      <c r="H34" s="143" t="str">
        <f t="shared" si="19"/>
        <v/>
      </c>
      <c r="I34" s="127"/>
      <c r="J34" s="127"/>
      <c r="K34" s="127"/>
      <c r="L34" s="127"/>
      <c r="M34" s="127"/>
      <c r="N34" s="15"/>
    </row>
    <row r="35" spans="1:14" x14ac:dyDescent="0.2">
      <c r="A35" s="19"/>
      <c r="B35" s="77"/>
      <c r="C35" s="15"/>
      <c r="D35" s="15"/>
      <c r="E35" s="15"/>
      <c r="F35" s="15"/>
      <c r="G35" s="15"/>
      <c r="H35" s="15"/>
      <c r="I35" s="19"/>
      <c r="J35" s="19"/>
      <c r="K35" s="19"/>
      <c r="L35" s="19"/>
      <c r="M35" s="19"/>
      <c r="N35" s="15"/>
    </row>
    <row r="36" spans="1:14" x14ac:dyDescent="0.2">
      <c r="A36" s="48" t="s">
        <v>114</v>
      </c>
      <c r="B36" s="82"/>
      <c r="C36" s="15"/>
      <c r="D36" s="15"/>
      <c r="E36" s="15"/>
      <c r="F36" s="15"/>
      <c r="G36" s="15"/>
      <c r="H36" s="15"/>
      <c r="I36" s="19"/>
      <c r="J36" s="19"/>
      <c r="K36" s="19"/>
      <c r="L36" s="19"/>
      <c r="M36" s="19"/>
      <c r="N36" s="15"/>
    </row>
    <row r="37" spans="1:14" s="26" customFormat="1" x14ac:dyDescent="0.2">
      <c r="A37" s="19">
        <v>2018</v>
      </c>
      <c r="B37" s="129"/>
      <c r="C37" s="106" t="str">
        <f>IF(ISTEXT(C48), "No prior year target", IF((AND(ISNUMBER(C48),C48=C45)), "Same as prior year", IF((AND(ISNUMBER(C48),C48&lt; C45)), "Increased from prior year", "Decreased from prior year")))</f>
        <v>Increased from prior year</v>
      </c>
      <c r="D37" s="106" t="str">
        <f t="shared" ref="D37:H38" si="20">IF(ISTEXT(D64), "No prior year target", IF((AND(ISNUMBER(D64),D64= D60)), "Same as prior year", IF((AND(ISNUMBER(D64),D64&lt; D60)), "Increased from prior year", "Decreased from prior year")))</f>
        <v>Increased from prior year</v>
      </c>
      <c r="E37" s="106" t="str">
        <f t="shared" si="20"/>
        <v>No prior year target</v>
      </c>
      <c r="F37" s="106" t="str">
        <f t="shared" si="20"/>
        <v>Increased from prior year</v>
      </c>
      <c r="G37" s="106" t="str">
        <f t="shared" si="20"/>
        <v>Increased from prior year</v>
      </c>
      <c r="H37" s="106" t="str">
        <f t="shared" si="20"/>
        <v>No prior year target</v>
      </c>
      <c r="I37" s="19"/>
      <c r="J37" s="19"/>
      <c r="K37" s="19"/>
      <c r="L37" s="19"/>
      <c r="M37" s="19"/>
      <c r="N37" s="15"/>
    </row>
    <row r="38" spans="1:14" s="26" customFormat="1" x14ac:dyDescent="0.2">
      <c r="A38" s="54">
        <v>2017</v>
      </c>
      <c r="B38" s="129"/>
      <c r="C38" s="110" t="str">
        <f>IF(ISTEXT(C52), "No prior year target", IF((AND(ISNUMBER(C52),C52= C48)), "Same as prior year", IF((AND(ISNUMBER(C52),C52&lt; C48)), "Increased from prior year", "Decreased from prior year")))</f>
        <v>Same as prior year</v>
      </c>
      <c r="D38" s="110" t="str">
        <f t="shared" si="20"/>
        <v>Increased from prior year</v>
      </c>
      <c r="E38" s="110" t="str">
        <f t="shared" si="20"/>
        <v>No prior year target</v>
      </c>
      <c r="F38" s="110" t="str">
        <f t="shared" si="20"/>
        <v>Increased from prior year</v>
      </c>
      <c r="G38" s="110" t="str">
        <f t="shared" si="20"/>
        <v>Decreased from prior year</v>
      </c>
      <c r="H38" s="110" t="str">
        <f t="shared" si="20"/>
        <v>No prior year target</v>
      </c>
      <c r="I38" s="19"/>
      <c r="J38" s="19"/>
      <c r="K38" s="19"/>
      <c r="L38" s="19"/>
      <c r="M38" s="19"/>
      <c r="N38" s="15"/>
    </row>
    <row r="39" spans="1:14" s="26" customFormat="1" x14ac:dyDescent="0.2">
      <c r="A39" s="19">
        <v>2016</v>
      </c>
      <c r="B39" s="48"/>
      <c r="C39" s="106" t="str">
        <f>IF(ISTEXT(C56), "No prior year target", IF((AND(ISNUMBER(C56),C56=C52)), "Same as prior year", IF((AND(ISNUMBER(C56),C56&lt; C52)), "Increased from prior year", "Decreased from prior year")))</f>
        <v>Increased from prior year</v>
      </c>
      <c r="D39" s="106" t="str">
        <f t="shared" ref="D39:H41" si="21">IF(ISTEXT(D58), "No prior year target", IF((AND(ISNUMBER(D58),D58= D54)), "Same as prior year", IF((AND(ISNUMBER(D58),D58&lt; D54)), "Increased from prior year", "Decreased from prior year")))</f>
        <v>Decreased from prior year</v>
      </c>
      <c r="E39" s="106" t="str">
        <f t="shared" si="21"/>
        <v>Decreased from prior year</v>
      </c>
      <c r="F39" s="106" t="str">
        <f t="shared" si="21"/>
        <v>Decreased from prior year</v>
      </c>
      <c r="G39" s="106" t="str">
        <f t="shared" si="21"/>
        <v>Decreased from prior year</v>
      </c>
      <c r="H39" s="106" t="str">
        <f t="shared" si="21"/>
        <v>Decreased from prior year</v>
      </c>
      <c r="I39" s="19"/>
      <c r="J39" s="19"/>
      <c r="K39" s="19"/>
      <c r="L39" s="19"/>
      <c r="M39" s="19"/>
      <c r="N39" s="15"/>
    </row>
    <row r="40" spans="1:14" s="26" customFormat="1" x14ac:dyDescent="0.2">
      <c r="A40" s="54">
        <v>2015</v>
      </c>
      <c r="B40" s="51"/>
      <c r="C40" s="110" t="str">
        <f>IF(ISTEXT(C60), "No prior year target", IF((AND(ISNUMBER(C60),C60=C56)), "Same as prior year", IF((AND(ISNUMBER(C60),C60&lt; C56)), "Increased from prior year", "Decreased from prior year")))</f>
        <v>Same as prior year</v>
      </c>
      <c r="D40" s="110" t="str">
        <f t="shared" si="21"/>
        <v>Decreased from prior year</v>
      </c>
      <c r="E40" s="110" t="str">
        <f t="shared" si="21"/>
        <v>Decreased from prior year</v>
      </c>
      <c r="F40" s="110" t="str">
        <f t="shared" si="21"/>
        <v>Decreased from prior year</v>
      </c>
      <c r="G40" s="110" t="str">
        <f t="shared" si="21"/>
        <v>Decreased from prior year</v>
      </c>
      <c r="H40" s="110" t="str">
        <f t="shared" si="21"/>
        <v>Decreased from prior year</v>
      </c>
      <c r="I40" s="19"/>
      <c r="J40" s="19"/>
      <c r="K40" s="19"/>
      <c r="L40" s="19"/>
      <c r="M40" s="19"/>
      <c r="N40" s="15"/>
    </row>
    <row r="41" spans="1:14" s="26" customFormat="1" x14ac:dyDescent="0.2">
      <c r="A41" s="19">
        <v>2014</v>
      </c>
      <c r="B41" s="127"/>
      <c r="C41" s="106" t="str">
        <f>IF(ISTEXT(C64), "No prior year target", IF((AND(ISNUMBER(C64),C64= C60)), "Same as prior year", IF((AND(ISNUMBER(C64),C64&lt; C60)), "Increased from prior year", "Decreased from prior year")))</f>
        <v>Increased from prior year</v>
      </c>
      <c r="D41" s="106" t="str">
        <f t="shared" si="21"/>
        <v>Increased from prior year</v>
      </c>
      <c r="E41" s="106" t="str">
        <f t="shared" si="21"/>
        <v>Same as prior year</v>
      </c>
      <c r="F41" s="106" t="str">
        <f t="shared" si="21"/>
        <v>Increased from prior year</v>
      </c>
      <c r="G41" s="106" t="str">
        <f t="shared" si="21"/>
        <v>Decreased from prior year</v>
      </c>
      <c r="H41" s="106" t="str">
        <f t="shared" si="21"/>
        <v>No prior year target</v>
      </c>
      <c r="I41" s="19"/>
      <c r="J41" s="19"/>
      <c r="K41" s="19"/>
      <c r="L41" s="19"/>
      <c r="M41" s="19"/>
      <c r="N41" s="15"/>
    </row>
    <row r="42" spans="1:14" s="26" customFormat="1" x14ac:dyDescent="0.2">
      <c r="A42" s="19"/>
      <c r="B42" s="82"/>
      <c r="C42" s="15"/>
      <c r="D42" s="15"/>
      <c r="E42" s="15"/>
      <c r="F42" s="15"/>
      <c r="G42" s="15"/>
      <c r="H42" s="15"/>
      <c r="I42" s="19"/>
      <c r="J42" s="19"/>
      <c r="K42" s="19"/>
      <c r="L42" s="19"/>
      <c r="M42" s="19"/>
      <c r="N42" s="15"/>
    </row>
    <row r="43" spans="1:14" s="26" customFormat="1" ht="25.5" x14ac:dyDescent="0.2">
      <c r="A43" s="63" t="s">
        <v>95</v>
      </c>
      <c r="B43" s="82"/>
      <c r="C43" s="15"/>
      <c r="D43" s="15"/>
      <c r="E43" s="15"/>
      <c r="F43" s="15"/>
      <c r="G43" s="15"/>
      <c r="H43" s="15"/>
      <c r="I43" s="19"/>
      <c r="J43" s="19"/>
      <c r="K43" s="19"/>
      <c r="L43" s="19"/>
      <c r="M43" s="19"/>
      <c r="N43" s="15"/>
    </row>
    <row r="44" spans="1:14" s="26" customFormat="1" x14ac:dyDescent="0.2">
      <c r="A44" s="48">
        <v>2018</v>
      </c>
      <c r="B44" s="77"/>
      <c r="C44" s="121"/>
      <c r="D44" s="124"/>
      <c r="E44" s="121"/>
      <c r="F44" s="125"/>
      <c r="G44" s="66"/>
      <c r="H44" s="121"/>
      <c r="I44" s="19"/>
      <c r="J44" s="19"/>
      <c r="K44" s="19"/>
      <c r="L44" s="19"/>
      <c r="M44" s="19"/>
      <c r="N44" s="15"/>
    </row>
    <row r="45" spans="1:14" s="26" customFormat="1" x14ac:dyDescent="0.2">
      <c r="A45" s="54" t="s">
        <v>45</v>
      </c>
      <c r="B45" s="82"/>
      <c r="C45" s="122">
        <v>130</v>
      </c>
      <c r="D45" s="132">
        <v>6500000</v>
      </c>
      <c r="E45" s="122">
        <v>130</v>
      </c>
      <c r="F45" s="133">
        <v>0.64200000000000002</v>
      </c>
      <c r="G45" s="134">
        <v>3000</v>
      </c>
      <c r="H45" s="140">
        <v>0.95</v>
      </c>
      <c r="I45" s="19"/>
      <c r="J45" s="19"/>
      <c r="K45" s="19"/>
      <c r="L45" s="19"/>
      <c r="M45" s="19"/>
      <c r="N45" s="15"/>
    </row>
    <row r="46" spans="1:14" s="26" customFormat="1" x14ac:dyDescent="0.2">
      <c r="A46" s="19"/>
      <c r="B46" s="83"/>
      <c r="C46" s="121"/>
      <c r="D46" s="124"/>
      <c r="E46" s="121"/>
      <c r="F46" s="125"/>
      <c r="G46" s="66"/>
      <c r="H46" s="121"/>
      <c r="I46" s="19"/>
      <c r="J46" s="19"/>
      <c r="K46" s="19"/>
      <c r="L46" s="19"/>
      <c r="M46" s="19"/>
      <c r="N46" s="15"/>
    </row>
    <row r="47" spans="1:14" s="26" customFormat="1" x14ac:dyDescent="0.2">
      <c r="A47" s="48">
        <v>2017</v>
      </c>
      <c r="B47" s="77"/>
      <c r="C47" s="121"/>
      <c r="D47" s="124"/>
      <c r="E47" s="121"/>
      <c r="F47" s="125"/>
      <c r="G47" s="66"/>
      <c r="H47" s="121"/>
      <c r="I47" s="19"/>
      <c r="J47" s="19"/>
      <c r="K47" s="19"/>
      <c r="L47" s="19"/>
      <c r="M47" s="19"/>
      <c r="N47" s="15"/>
    </row>
    <row r="48" spans="1:14" s="26" customFormat="1" x14ac:dyDescent="0.2">
      <c r="A48" s="54" t="s">
        <v>45</v>
      </c>
      <c r="B48" s="82"/>
      <c r="C48" s="122">
        <v>125</v>
      </c>
      <c r="D48" s="132">
        <v>6000000</v>
      </c>
      <c r="E48" s="122">
        <v>125</v>
      </c>
      <c r="F48" s="133">
        <v>0.63800000000000001</v>
      </c>
      <c r="G48" s="134">
        <v>3000</v>
      </c>
      <c r="H48" s="140">
        <v>0.93</v>
      </c>
      <c r="I48" s="19"/>
      <c r="J48" s="19"/>
      <c r="K48" s="19"/>
      <c r="L48" s="19"/>
      <c r="M48" s="19"/>
      <c r="N48" s="15"/>
    </row>
    <row r="49" spans="1:14" s="26" customFormat="1" x14ac:dyDescent="0.2">
      <c r="A49" s="19" t="s">
        <v>46</v>
      </c>
      <c r="B49" s="82"/>
      <c r="C49" s="123">
        <v>120</v>
      </c>
      <c r="D49" s="135">
        <v>6041161</v>
      </c>
      <c r="E49" s="123">
        <v>120</v>
      </c>
      <c r="F49" s="136">
        <v>0.64200000000000002</v>
      </c>
      <c r="G49" s="137">
        <v>2479</v>
      </c>
      <c r="H49" s="141">
        <v>0.95</v>
      </c>
      <c r="I49" s="19"/>
      <c r="J49" s="19"/>
      <c r="K49" s="19"/>
      <c r="L49" s="19"/>
      <c r="M49" s="19"/>
      <c r="N49" s="15"/>
    </row>
    <row r="50" spans="1:14" s="26" customFormat="1" x14ac:dyDescent="0.2">
      <c r="A50" s="19"/>
      <c r="B50" s="82"/>
      <c r="C50" s="121"/>
      <c r="D50" s="124"/>
      <c r="E50" s="121"/>
      <c r="F50" s="125"/>
      <c r="G50" s="66"/>
      <c r="H50" s="121"/>
      <c r="I50" s="19"/>
      <c r="J50" s="19"/>
      <c r="K50" s="19"/>
      <c r="L50" s="19"/>
      <c r="M50" s="19"/>
      <c r="N50" s="15"/>
    </row>
    <row r="51" spans="1:14" s="26" customFormat="1" x14ac:dyDescent="0.2">
      <c r="A51" s="48">
        <v>2016</v>
      </c>
      <c r="B51" s="82"/>
      <c r="C51" s="121"/>
      <c r="D51" s="124"/>
      <c r="E51" s="121"/>
      <c r="F51" s="125"/>
      <c r="G51" s="66"/>
      <c r="H51" s="121"/>
      <c r="I51" s="19"/>
      <c r="J51" s="19"/>
      <c r="K51" s="19"/>
      <c r="L51" s="19"/>
      <c r="M51" s="19"/>
      <c r="N51" s="15"/>
    </row>
    <row r="52" spans="1:14" s="26" customFormat="1" x14ac:dyDescent="0.2">
      <c r="A52" s="54" t="s">
        <v>45</v>
      </c>
      <c r="B52" s="77"/>
      <c r="C52" s="122">
        <v>125</v>
      </c>
      <c r="D52" s="132">
        <v>5500000</v>
      </c>
      <c r="E52" s="122">
        <v>125</v>
      </c>
      <c r="F52" s="133">
        <v>0.62</v>
      </c>
      <c r="G52" s="134">
        <v>3000</v>
      </c>
      <c r="H52" s="140">
        <v>0.9</v>
      </c>
      <c r="I52" s="19"/>
      <c r="J52" s="19"/>
      <c r="K52" s="19"/>
      <c r="L52" s="19"/>
      <c r="M52" s="19"/>
      <c r="N52" s="15"/>
    </row>
    <row r="53" spans="1:14" s="26" customFormat="1" x14ac:dyDescent="0.2">
      <c r="A53" s="19" t="s">
        <v>46</v>
      </c>
      <c r="B53" s="78"/>
      <c r="C53" s="123">
        <v>105</v>
      </c>
      <c r="D53" s="135">
        <v>5725667</v>
      </c>
      <c r="E53" s="123">
        <v>105</v>
      </c>
      <c r="F53" s="136">
        <v>0.63800000000000001</v>
      </c>
      <c r="G53" s="137">
        <v>2301</v>
      </c>
      <c r="H53" s="141">
        <v>0.92</v>
      </c>
      <c r="I53" s="19"/>
      <c r="J53" s="19"/>
      <c r="K53" s="19"/>
      <c r="L53" s="19"/>
      <c r="M53" s="19"/>
      <c r="N53" s="15"/>
    </row>
    <row r="54" spans="1:14" s="26" customFormat="1" x14ac:dyDescent="0.2">
      <c r="A54" s="19"/>
      <c r="B54" s="82"/>
      <c r="C54" s="121"/>
      <c r="D54" s="124"/>
      <c r="E54" s="121"/>
      <c r="F54" s="125"/>
      <c r="G54" s="66"/>
      <c r="H54" s="121"/>
      <c r="I54" s="19"/>
      <c r="J54" s="19"/>
      <c r="K54" s="19"/>
      <c r="L54" s="19"/>
      <c r="M54" s="19"/>
      <c r="N54" s="15"/>
    </row>
    <row r="55" spans="1:14" s="26" customFormat="1" x14ac:dyDescent="0.2">
      <c r="A55" s="48">
        <v>2015</v>
      </c>
      <c r="B55" s="82"/>
      <c r="C55" s="121"/>
      <c r="D55" s="124"/>
      <c r="E55" s="121"/>
      <c r="F55" s="125"/>
      <c r="G55" s="66"/>
      <c r="H55" s="121"/>
      <c r="I55" s="19"/>
      <c r="J55" s="19"/>
      <c r="K55" s="19"/>
      <c r="L55" s="19"/>
      <c r="M55" s="19"/>
      <c r="N55" s="15"/>
    </row>
    <row r="56" spans="1:14" s="26" customFormat="1" x14ac:dyDescent="0.2">
      <c r="A56" s="54" t="s">
        <v>45</v>
      </c>
      <c r="B56" s="78"/>
      <c r="C56" s="122">
        <v>100</v>
      </c>
      <c r="D56" s="132">
        <v>5000000</v>
      </c>
      <c r="E56" s="122">
        <v>100</v>
      </c>
      <c r="F56" s="133">
        <v>0.61</v>
      </c>
      <c r="G56" s="134">
        <v>2500</v>
      </c>
      <c r="H56" s="140">
        <v>0.9</v>
      </c>
      <c r="I56" s="19"/>
      <c r="J56" s="19"/>
      <c r="K56" s="19"/>
      <c r="L56" s="19"/>
      <c r="M56" s="19"/>
      <c r="N56" s="15"/>
    </row>
    <row r="57" spans="1:14" s="26" customFormat="1" x14ac:dyDescent="0.2">
      <c r="A57" s="19" t="s">
        <v>46</v>
      </c>
      <c r="B57" s="77"/>
      <c r="C57" s="123">
        <v>100</v>
      </c>
      <c r="D57" s="135">
        <v>5255487</v>
      </c>
      <c r="E57" s="123">
        <v>100</v>
      </c>
      <c r="F57" s="136">
        <v>0.62</v>
      </c>
      <c r="G57" s="137">
        <v>3164</v>
      </c>
      <c r="H57" s="141">
        <v>0.85</v>
      </c>
      <c r="I57" s="19"/>
      <c r="J57" s="19"/>
      <c r="K57" s="19"/>
      <c r="L57" s="19"/>
      <c r="M57" s="19"/>
      <c r="N57" s="15"/>
    </row>
    <row r="58" spans="1:14" s="26" customFormat="1" x14ac:dyDescent="0.2">
      <c r="A58" s="19"/>
      <c r="B58" s="82"/>
      <c r="C58" s="121"/>
      <c r="D58" s="124"/>
      <c r="E58" s="121"/>
      <c r="F58" s="125"/>
      <c r="G58" s="66"/>
      <c r="H58" s="121"/>
      <c r="I58" s="19"/>
      <c r="J58" s="19"/>
      <c r="K58" s="19"/>
      <c r="L58" s="19"/>
      <c r="M58" s="19"/>
      <c r="N58" s="15"/>
    </row>
    <row r="59" spans="1:14" s="26" customFormat="1" x14ac:dyDescent="0.2">
      <c r="A59" s="48">
        <v>2014</v>
      </c>
      <c r="B59" s="83"/>
      <c r="C59" s="121"/>
      <c r="D59" s="124"/>
      <c r="E59" s="121"/>
      <c r="F59" s="125"/>
      <c r="G59" s="66"/>
      <c r="H59" s="121"/>
      <c r="I59" s="19"/>
      <c r="J59" s="19"/>
      <c r="K59" s="19"/>
      <c r="L59" s="19"/>
      <c r="M59" s="19"/>
      <c r="N59" s="15"/>
    </row>
    <row r="60" spans="1:14" s="26" customFormat="1" x14ac:dyDescent="0.2">
      <c r="A60" s="54" t="s">
        <v>45</v>
      </c>
      <c r="B60" s="77"/>
      <c r="C60" s="122">
        <v>100</v>
      </c>
      <c r="D60" s="132">
        <v>4500000</v>
      </c>
      <c r="E60" s="122">
        <v>100</v>
      </c>
      <c r="F60" s="133">
        <v>0.57999999999999996</v>
      </c>
      <c r="G60" s="134">
        <v>3000</v>
      </c>
      <c r="H60" s="122" t="s">
        <v>6</v>
      </c>
      <c r="I60" s="19"/>
      <c r="J60" s="19"/>
      <c r="K60" s="19"/>
      <c r="L60" s="19"/>
      <c r="M60" s="19"/>
      <c r="N60" s="15"/>
    </row>
    <row r="61" spans="1:14" s="26" customFormat="1" x14ac:dyDescent="0.2">
      <c r="A61" s="19" t="s">
        <v>46</v>
      </c>
      <c r="B61" s="82"/>
      <c r="C61" s="123">
        <v>80</v>
      </c>
      <c r="D61" s="135">
        <v>4711244</v>
      </c>
      <c r="E61" s="123">
        <v>80</v>
      </c>
      <c r="F61" s="136">
        <v>0.61</v>
      </c>
      <c r="G61" s="137">
        <v>2196</v>
      </c>
      <c r="H61" s="123" t="s">
        <v>6</v>
      </c>
      <c r="I61" s="19"/>
      <c r="J61" s="19"/>
      <c r="K61" s="19"/>
      <c r="L61" s="19"/>
      <c r="M61" s="19"/>
      <c r="N61" s="15"/>
    </row>
    <row r="62" spans="1:14" s="26" customFormat="1" x14ac:dyDescent="0.2">
      <c r="A62" s="127"/>
      <c r="B62" s="82"/>
      <c r="C62" s="127"/>
      <c r="D62" s="124"/>
      <c r="E62" s="127"/>
      <c r="F62" s="125"/>
      <c r="G62" s="66"/>
      <c r="H62" s="127"/>
      <c r="I62" s="127"/>
      <c r="J62" s="127"/>
      <c r="K62" s="127"/>
      <c r="L62" s="127"/>
      <c r="M62" s="127"/>
      <c r="N62" s="15"/>
    </row>
    <row r="63" spans="1:14" s="26" customFormat="1" x14ac:dyDescent="0.2">
      <c r="A63" s="5">
        <v>2013</v>
      </c>
      <c r="B63" s="83"/>
      <c r="C63" s="15"/>
      <c r="D63" s="15"/>
      <c r="E63" s="15"/>
      <c r="F63" s="15"/>
      <c r="G63" s="15"/>
      <c r="H63" s="15"/>
      <c r="I63" s="19"/>
      <c r="J63" s="19"/>
      <c r="K63" s="19"/>
      <c r="L63" s="19"/>
      <c r="M63" s="19"/>
      <c r="N63" s="15"/>
    </row>
    <row r="64" spans="1:14" s="26" customFormat="1" x14ac:dyDescent="0.2">
      <c r="A64" s="54" t="s">
        <v>45</v>
      </c>
      <c r="B64" s="127"/>
      <c r="C64" s="122">
        <v>5</v>
      </c>
      <c r="D64" s="132">
        <v>4000000</v>
      </c>
      <c r="E64" s="122" t="s">
        <v>6</v>
      </c>
      <c r="F64" s="133">
        <v>0.56399999999999995</v>
      </c>
      <c r="G64" s="134">
        <v>2500</v>
      </c>
      <c r="H64" s="122" t="s">
        <v>6</v>
      </c>
      <c r="I64" s="19"/>
      <c r="J64" s="19"/>
      <c r="K64" s="19"/>
      <c r="L64" s="19"/>
      <c r="M64" s="19"/>
      <c r="N64" s="15"/>
    </row>
    <row r="65" spans="1:14" s="26" customFormat="1" x14ac:dyDescent="0.2">
      <c r="A65" s="19" t="s">
        <v>46</v>
      </c>
      <c r="B65" s="129"/>
      <c r="C65" s="123">
        <v>5</v>
      </c>
      <c r="D65" s="135">
        <v>4139417</v>
      </c>
      <c r="E65" s="123" t="s">
        <v>6</v>
      </c>
      <c r="F65" s="136">
        <v>0.57999999999999996</v>
      </c>
      <c r="G65" s="137">
        <v>2926</v>
      </c>
      <c r="H65" s="123" t="s">
        <v>6</v>
      </c>
      <c r="I65" s="19"/>
      <c r="J65" s="19"/>
      <c r="K65" s="19"/>
      <c r="L65" s="19"/>
      <c r="M65" s="19"/>
      <c r="N65" s="15"/>
    </row>
    <row r="66" spans="1:14" s="26" customFormat="1" x14ac:dyDescent="0.2">
      <c r="A66" s="19"/>
      <c r="B66" s="82"/>
      <c r="C66" s="15"/>
      <c r="D66" s="15"/>
      <c r="E66" s="15"/>
      <c r="F66" s="15"/>
      <c r="G66" s="15"/>
      <c r="H66" s="15"/>
      <c r="I66" s="19"/>
      <c r="J66" s="19"/>
      <c r="K66" s="19"/>
      <c r="L66" s="19"/>
      <c r="M66" s="19"/>
      <c r="N66" s="15"/>
    </row>
    <row r="67" spans="1:14" x14ac:dyDescent="0.2">
      <c r="A67" s="63" t="s">
        <v>70</v>
      </c>
      <c r="B67" s="83"/>
      <c r="C67" s="15"/>
      <c r="D67" s="75"/>
      <c r="E67" s="15"/>
      <c r="F67" s="76"/>
      <c r="G67" s="15"/>
      <c r="H67" s="15"/>
    </row>
    <row r="68" spans="1:14" ht="89.25" x14ac:dyDescent="0.2">
      <c r="A68" s="95" t="s">
        <v>103</v>
      </c>
      <c r="B68" s="77"/>
      <c r="C68" s="110" t="s">
        <v>5</v>
      </c>
      <c r="D68" s="110" t="s">
        <v>59</v>
      </c>
      <c r="E68" s="110" t="s">
        <v>5</v>
      </c>
      <c r="F68" s="110" t="s">
        <v>128</v>
      </c>
      <c r="G68" s="110" t="s">
        <v>5</v>
      </c>
      <c r="H68" s="110" t="s">
        <v>5</v>
      </c>
    </row>
    <row r="69" spans="1:14" x14ac:dyDescent="0.2">
      <c r="B69" s="18"/>
    </row>
    <row r="70" spans="1:14" x14ac:dyDescent="0.2">
      <c r="B70" s="18"/>
    </row>
    <row r="71" spans="1:14" x14ac:dyDescent="0.2">
      <c r="B71" s="18"/>
    </row>
    <row r="72" spans="1:14" x14ac:dyDescent="0.2">
      <c r="B72" s="48"/>
    </row>
    <row r="73" spans="1:14" x14ac:dyDescent="0.2">
      <c r="B73" s="19"/>
    </row>
    <row r="74" spans="1:14" x14ac:dyDescent="0.2">
      <c r="B74" s="18"/>
    </row>
    <row r="75" spans="1:14" x14ac:dyDescent="0.2">
      <c r="B75" s="18"/>
    </row>
    <row r="76" spans="1:14" x14ac:dyDescent="0.2">
      <c r="B76" s="1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scale="70" fitToWidth="0" orientation="portrait" r:id="rId1"/>
  <headerFooter>
    <oddHeader>&amp;C&amp;"Arial,Bold"&amp;14&amp;UExample - Performance Measures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Menus'!$G$8:$G$11</xm:f>
          </x14:formula1>
          <xm:sqref>D69:D198 D6 C9:H10</xm:sqref>
        </x14:dataValidation>
        <x14:dataValidation type="list" allowBlank="1" showInputMessage="1" showErrorMessage="1">
          <x14:formula1>
            <xm:f>'Drop Down Menus'!$E$4:$E$5</xm:f>
          </x14:formula1>
          <xm:sqref>B81 B85 B9 B14 B31:B34</xm:sqref>
        </x14:dataValidation>
        <x14:dataValidation type="list" allowBlank="1" showInputMessage="1" showErrorMessage="1">
          <x14:formula1>
            <xm:f>'Drop Down Menus'!$G$2:$G$6</xm:f>
          </x14:formula1>
          <xm:sqref>C6 C69:C415 C12:H13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1"/>
  <sheetViews>
    <sheetView workbookViewId="0">
      <selection activeCell="G5" sqref="G5"/>
    </sheetView>
  </sheetViews>
  <sheetFormatPr defaultRowHeight="12.75" x14ac:dyDescent="0.2"/>
  <cols>
    <col min="7" max="7" width="29.140625" bestFit="1" customWidth="1"/>
  </cols>
  <sheetData>
    <row r="1" spans="3:7" x14ac:dyDescent="0.2">
      <c r="G1" s="46" t="s">
        <v>51</v>
      </c>
    </row>
    <row r="2" spans="3:7" x14ac:dyDescent="0.2">
      <c r="G2" t="s">
        <v>110</v>
      </c>
    </row>
    <row r="3" spans="3:7" x14ac:dyDescent="0.2">
      <c r="C3" s="46" t="s">
        <v>53</v>
      </c>
      <c r="E3" s="46" t="s">
        <v>52</v>
      </c>
      <c r="G3" t="s">
        <v>112</v>
      </c>
    </row>
    <row r="4" spans="3:7" x14ac:dyDescent="0.2">
      <c r="C4" t="s">
        <v>1</v>
      </c>
      <c r="E4" t="s">
        <v>1</v>
      </c>
      <c r="G4" t="s">
        <v>111</v>
      </c>
    </row>
    <row r="5" spans="3:7" x14ac:dyDescent="0.2">
      <c r="C5" t="s">
        <v>2</v>
      </c>
      <c r="E5" t="s">
        <v>2</v>
      </c>
      <c r="G5" t="s">
        <v>115</v>
      </c>
    </row>
    <row r="6" spans="3:7" x14ac:dyDescent="0.2">
      <c r="C6" t="s">
        <v>49</v>
      </c>
      <c r="G6" t="s">
        <v>116</v>
      </c>
    </row>
    <row r="7" spans="3:7" x14ac:dyDescent="0.2">
      <c r="E7" t="s">
        <v>1</v>
      </c>
    </row>
    <row r="8" spans="3:7" x14ac:dyDescent="0.2">
      <c r="E8" t="s">
        <v>2</v>
      </c>
      <c r="G8" t="s">
        <v>50</v>
      </c>
    </row>
    <row r="9" spans="3:7" x14ac:dyDescent="0.2">
      <c r="E9" t="s">
        <v>49</v>
      </c>
      <c r="G9" t="s">
        <v>48</v>
      </c>
    </row>
    <row r="10" spans="3:7" x14ac:dyDescent="0.2">
      <c r="G10" t="s">
        <v>47</v>
      </c>
    </row>
    <row r="11" spans="3:7" x14ac:dyDescent="0.2">
      <c r="G11"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X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43" style="59" customWidth="1"/>
    <col min="2" max="2" width="0.85546875" style="26" customWidth="1"/>
    <col min="3" max="3" width="47.28515625" style="59" customWidth="1"/>
    <col min="4" max="4" width="46.85546875" style="59" customWidth="1"/>
    <col min="5" max="6" width="47.28515625" style="59" customWidth="1"/>
    <col min="7" max="7" width="12.28515625" style="59" customWidth="1"/>
    <col min="8" max="9" width="12.42578125" style="59" customWidth="1"/>
    <col min="10" max="10" width="10.28515625" style="59" customWidth="1"/>
    <col min="11" max="11" width="7.7109375" style="59" customWidth="1"/>
    <col min="12" max="12" width="13" style="59" customWidth="1"/>
    <col min="13" max="13" width="2.140625" style="59" customWidth="1"/>
    <col min="14" max="14" width="14.28515625" style="59" customWidth="1"/>
    <col min="15" max="15" width="10.28515625" style="59" customWidth="1"/>
    <col min="16" max="16" width="9.85546875" style="59" customWidth="1"/>
    <col min="17" max="17" width="12.140625" style="59" customWidth="1"/>
    <col min="18" max="18" width="2.140625" style="59" customWidth="1"/>
    <col min="19" max="19" width="11.42578125" style="59" customWidth="1"/>
    <col min="20" max="20" width="12" style="59" customWidth="1"/>
    <col min="21" max="21" width="12.7109375" style="59" customWidth="1"/>
    <col min="22" max="22" width="11" style="59" customWidth="1"/>
    <col min="23" max="23" width="23.5703125" style="59" customWidth="1"/>
    <col min="24" max="24" width="9.140625" style="59" collapsed="1"/>
    <col min="25" max="16384" width="9.140625" style="59"/>
  </cols>
  <sheetData>
    <row r="1" spans="1:22" x14ac:dyDescent="0.2">
      <c r="A1" s="4" t="s">
        <v>64</v>
      </c>
      <c r="B1" s="29"/>
      <c r="D1" s="58"/>
      <c r="E1" s="47"/>
      <c r="F1" s="47"/>
      <c r="G1" s="47"/>
      <c r="H1" s="47"/>
      <c r="I1" s="29"/>
      <c r="J1" s="13"/>
      <c r="K1" s="29"/>
      <c r="L1" s="47"/>
      <c r="M1" s="47"/>
      <c r="N1" s="47"/>
      <c r="O1" s="47"/>
      <c r="P1" s="47"/>
      <c r="Q1" s="47"/>
      <c r="R1" s="47"/>
      <c r="S1" s="47"/>
      <c r="T1" s="47"/>
      <c r="U1" s="47"/>
      <c r="V1" s="13"/>
    </row>
    <row r="2" spans="1:22" x14ac:dyDescent="0.2">
      <c r="A2" s="58"/>
      <c r="B2" s="15"/>
      <c r="D2" s="58"/>
      <c r="E2" s="47"/>
      <c r="F2" s="47"/>
      <c r="G2" s="47"/>
      <c r="H2" s="47"/>
      <c r="I2" s="29"/>
      <c r="J2" s="13"/>
      <c r="K2" s="29"/>
      <c r="L2" s="47"/>
      <c r="M2" s="47"/>
      <c r="N2" s="47"/>
      <c r="O2" s="47"/>
      <c r="P2" s="47"/>
      <c r="Q2" s="47"/>
      <c r="R2" s="47"/>
      <c r="S2" s="47"/>
      <c r="T2" s="47"/>
      <c r="U2" s="47"/>
      <c r="V2" s="13"/>
    </row>
    <row r="3" spans="1:22" x14ac:dyDescent="0.2">
      <c r="A3" s="4" t="s">
        <v>65</v>
      </c>
      <c r="B3" s="29"/>
      <c r="D3" s="58"/>
      <c r="I3" s="58"/>
      <c r="J3" s="58"/>
      <c r="K3" s="58"/>
      <c r="V3" s="58"/>
    </row>
    <row r="4" spans="1:22" x14ac:dyDescent="0.2">
      <c r="A4" s="97"/>
      <c r="B4" s="84"/>
      <c r="C4" s="12"/>
      <c r="D4" s="15"/>
      <c r="E4" s="17"/>
      <c r="I4" s="58"/>
      <c r="J4" s="58"/>
      <c r="K4" s="58"/>
      <c r="V4" s="58"/>
    </row>
    <row r="5" spans="1:22" x14ac:dyDescent="0.2">
      <c r="A5" s="48" t="s">
        <v>13</v>
      </c>
      <c r="B5" s="78"/>
      <c r="C5" s="105"/>
      <c r="D5" s="105"/>
      <c r="E5" s="105"/>
      <c r="F5" s="105"/>
      <c r="I5" s="58"/>
      <c r="J5" s="58"/>
      <c r="K5" s="58"/>
      <c r="V5" s="58"/>
    </row>
    <row r="6" spans="1:22" x14ac:dyDescent="0.2">
      <c r="A6" s="48"/>
      <c r="B6" s="78"/>
      <c r="C6" s="105"/>
      <c r="D6" s="105"/>
      <c r="E6" s="105"/>
      <c r="F6" s="105"/>
      <c r="I6" s="58"/>
      <c r="J6" s="58"/>
      <c r="K6" s="58"/>
      <c r="V6" s="58"/>
    </row>
    <row r="7" spans="1:22" x14ac:dyDescent="0.2">
      <c r="A7" s="5" t="s">
        <v>12</v>
      </c>
      <c r="B7" s="80"/>
      <c r="C7" s="105"/>
      <c r="D7" s="105"/>
      <c r="E7" s="105"/>
      <c r="F7" s="105"/>
    </row>
    <row r="8" spans="1:22" s="26" customFormat="1" x14ac:dyDescent="0.2">
      <c r="A8" s="1"/>
      <c r="B8" s="81"/>
      <c r="C8" s="105"/>
      <c r="D8" s="105"/>
      <c r="E8" s="105"/>
      <c r="F8" s="105"/>
    </row>
    <row r="9" spans="1:22" s="58" customFormat="1" x14ac:dyDescent="0.2">
      <c r="A9" s="48" t="s">
        <v>11</v>
      </c>
      <c r="B9" s="78"/>
      <c r="C9" s="106"/>
      <c r="D9" s="106"/>
      <c r="E9" s="106"/>
      <c r="F9" s="106"/>
    </row>
    <row r="10" spans="1:22" s="58" customFormat="1" x14ac:dyDescent="0.2">
      <c r="A10" s="95" t="s">
        <v>4</v>
      </c>
      <c r="B10" s="77"/>
      <c r="C10" s="107"/>
      <c r="D10" s="107"/>
      <c r="E10" s="107"/>
      <c r="F10" s="107"/>
    </row>
    <row r="11" spans="1:22" s="58" customFormat="1" x14ac:dyDescent="0.2">
      <c r="A11" s="18" t="s">
        <v>3</v>
      </c>
      <c r="B11" s="82"/>
      <c r="C11" s="105"/>
      <c r="D11" s="105"/>
      <c r="E11" s="105"/>
      <c r="F11" s="105"/>
    </row>
    <row r="12" spans="1:22" s="58" customFormat="1" x14ac:dyDescent="0.2">
      <c r="A12" s="35" t="s">
        <v>8</v>
      </c>
      <c r="B12" s="82"/>
      <c r="C12" s="107"/>
      <c r="D12" s="107"/>
      <c r="E12" s="107"/>
      <c r="F12" s="107"/>
    </row>
    <row r="13" spans="1:22" s="15" customFormat="1" x14ac:dyDescent="0.2">
      <c r="A13" s="18"/>
      <c r="B13" s="82"/>
      <c r="C13" s="105"/>
      <c r="D13" s="105"/>
      <c r="E13" s="105"/>
      <c r="F13" s="105"/>
    </row>
    <row r="14" spans="1:22" s="58" customFormat="1" x14ac:dyDescent="0.2">
      <c r="A14" s="48" t="s">
        <v>33</v>
      </c>
      <c r="B14" s="78"/>
      <c r="C14" s="106"/>
      <c r="D14" s="106"/>
      <c r="E14" s="106"/>
      <c r="F14" s="106"/>
    </row>
    <row r="15" spans="1:22" s="58" customFormat="1" x14ac:dyDescent="0.2">
      <c r="A15" s="95" t="s">
        <v>4</v>
      </c>
      <c r="B15" s="77"/>
      <c r="C15" s="107"/>
      <c r="D15" s="107"/>
      <c r="E15" s="107"/>
      <c r="F15" s="107"/>
    </row>
    <row r="16" spans="1:22" s="58" customFormat="1" x14ac:dyDescent="0.2">
      <c r="A16" s="18" t="s">
        <v>3</v>
      </c>
      <c r="B16" s="82"/>
      <c r="C16" s="105"/>
      <c r="D16" s="105"/>
      <c r="E16" s="105"/>
      <c r="F16" s="105"/>
    </row>
    <row r="17" spans="1:6" s="58" customFormat="1" x14ac:dyDescent="0.2">
      <c r="A17" s="35" t="s">
        <v>8</v>
      </c>
      <c r="B17" s="82"/>
      <c r="C17" s="107"/>
      <c r="D17" s="107"/>
      <c r="E17" s="107"/>
      <c r="F17" s="107"/>
    </row>
    <row r="18" spans="1:6" s="15" customFormat="1" x14ac:dyDescent="0.2">
      <c r="A18" s="18"/>
      <c r="B18" s="82"/>
      <c r="C18" s="105"/>
      <c r="D18" s="105"/>
      <c r="E18" s="105"/>
      <c r="F18" s="105"/>
    </row>
    <row r="19" spans="1:6" s="58" customFormat="1" x14ac:dyDescent="0.2">
      <c r="A19" s="48" t="s">
        <v>32</v>
      </c>
      <c r="B19" s="78"/>
      <c r="C19" s="106"/>
      <c r="D19" s="106"/>
      <c r="E19" s="106"/>
      <c r="F19" s="106"/>
    </row>
    <row r="20" spans="1:6" s="58" customFormat="1" x14ac:dyDescent="0.2">
      <c r="A20" s="95" t="s">
        <v>4</v>
      </c>
      <c r="B20" s="77"/>
      <c r="C20" s="107"/>
      <c r="D20" s="107"/>
      <c r="E20" s="107"/>
      <c r="F20" s="107"/>
    </row>
    <row r="21" spans="1:6" s="58" customFormat="1" x14ac:dyDescent="0.2">
      <c r="A21" s="18" t="s">
        <v>3</v>
      </c>
      <c r="B21" s="82"/>
      <c r="C21" s="105"/>
      <c r="D21" s="105"/>
      <c r="E21" s="105"/>
      <c r="F21" s="105"/>
    </row>
    <row r="22" spans="1:6" s="58" customFormat="1" x14ac:dyDescent="0.2">
      <c r="A22" s="35" t="s">
        <v>8</v>
      </c>
      <c r="B22" s="82"/>
      <c r="C22" s="107"/>
      <c r="D22" s="107"/>
      <c r="E22" s="107"/>
      <c r="F22" s="107"/>
    </row>
    <row r="23" spans="1:6" s="58" customFormat="1" x14ac:dyDescent="0.2">
      <c r="A23" s="18"/>
      <c r="B23" s="82"/>
      <c r="C23" s="105"/>
      <c r="D23" s="105"/>
      <c r="E23" s="105"/>
      <c r="F23" s="105"/>
    </row>
    <row r="24" spans="1:6" s="58" customFormat="1" x14ac:dyDescent="0.2">
      <c r="A24" s="48" t="s">
        <v>81</v>
      </c>
      <c r="B24" s="78"/>
      <c r="C24" s="105"/>
      <c r="D24" s="105"/>
      <c r="E24" s="105"/>
      <c r="F24" s="105"/>
    </row>
    <row r="25" spans="1:6" s="58" customFormat="1" x14ac:dyDescent="0.2">
      <c r="A25" s="51" t="s">
        <v>84</v>
      </c>
      <c r="B25" s="83"/>
      <c r="C25" s="105"/>
      <c r="D25" s="105"/>
      <c r="E25" s="105"/>
      <c r="F25" s="105"/>
    </row>
    <row r="26" spans="1:6" s="58" customFormat="1" x14ac:dyDescent="0.2">
      <c r="A26" s="95" t="s">
        <v>4</v>
      </c>
      <c r="B26" s="77"/>
      <c r="C26" s="107"/>
      <c r="D26" s="107"/>
      <c r="E26" s="107"/>
      <c r="F26" s="107"/>
    </row>
    <row r="27" spans="1:6" s="58" customFormat="1" x14ac:dyDescent="0.2">
      <c r="A27" s="18" t="s">
        <v>3</v>
      </c>
      <c r="B27" s="82"/>
      <c r="C27" s="105"/>
      <c r="D27" s="105"/>
      <c r="E27" s="105"/>
      <c r="F27" s="105"/>
    </row>
    <row r="28" spans="1:6" s="58" customFormat="1" x14ac:dyDescent="0.2">
      <c r="A28" s="35" t="s">
        <v>8</v>
      </c>
      <c r="B28" s="82"/>
      <c r="C28" s="107"/>
      <c r="D28" s="107"/>
      <c r="E28" s="107"/>
      <c r="F28" s="107"/>
    </row>
    <row r="29" spans="1:6" s="58" customFormat="1" x14ac:dyDescent="0.2">
      <c r="A29" s="51" t="s">
        <v>83</v>
      </c>
      <c r="B29" s="83"/>
      <c r="C29" s="105"/>
      <c r="D29" s="105"/>
      <c r="E29" s="105"/>
      <c r="F29" s="105"/>
    </row>
    <row r="30" spans="1:6" s="58" customFormat="1" x14ac:dyDescent="0.2">
      <c r="A30" s="95" t="s">
        <v>4</v>
      </c>
      <c r="B30" s="77"/>
      <c r="C30" s="107"/>
      <c r="D30" s="107"/>
      <c r="E30" s="107"/>
      <c r="F30" s="107"/>
    </row>
    <row r="31" spans="1:6" s="58" customFormat="1" x14ac:dyDescent="0.2">
      <c r="A31" s="18" t="s">
        <v>3</v>
      </c>
      <c r="B31" s="82"/>
      <c r="C31" s="105"/>
      <c r="D31" s="105"/>
      <c r="E31" s="105"/>
      <c r="F31" s="105"/>
    </row>
    <row r="32" spans="1:6" s="58" customFormat="1" x14ac:dyDescent="0.2">
      <c r="A32" s="35" t="s">
        <v>8</v>
      </c>
      <c r="B32" s="82"/>
      <c r="C32" s="107"/>
      <c r="D32" s="107"/>
      <c r="E32" s="107"/>
      <c r="F32" s="107"/>
    </row>
    <row r="33" spans="1:6" s="58" customFormat="1" x14ac:dyDescent="0.2">
      <c r="A33" s="51" t="s">
        <v>82</v>
      </c>
      <c r="B33" s="83"/>
      <c r="C33" s="105"/>
      <c r="D33" s="105"/>
      <c r="E33" s="105"/>
      <c r="F33" s="105"/>
    </row>
    <row r="34" spans="1:6" s="58" customFormat="1" x14ac:dyDescent="0.2">
      <c r="A34" s="95" t="s">
        <v>4</v>
      </c>
      <c r="B34" s="77"/>
      <c r="C34" s="107"/>
      <c r="D34" s="107"/>
      <c r="E34" s="107"/>
      <c r="F34" s="107"/>
    </row>
    <row r="35" spans="1:6" s="58" customFormat="1" x14ac:dyDescent="0.2">
      <c r="A35" s="18" t="s">
        <v>3</v>
      </c>
      <c r="B35" s="82"/>
      <c r="C35" s="105"/>
      <c r="D35" s="105"/>
      <c r="E35" s="105"/>
      <c r="F35" s="105"/>
    </row>
    <row r="36" spans="1:6" s="58" customFormat="1" x14ac:dyDescent="0.2">
      <c r="A36" s="35" t="s">
        <v>8</v>
      </c>
      <c r="B36" s="82"/>
      <c r="C36" s="107"/>
      <c r="D36" s="107"/>
      <c r="E36" s="107"/>
      <c r="F36" s="107"/>
    </row>
    <row r="37" spans="1:6" s="58" customFormat="1" x14ac:dyDescent="0.2">
      <c r="A37" s="18"/>
      <c r="B37" s="82"/>
      <c r="C37" s="105"/>
      <c r="D37" s="105"/>
      <c r="E37" s="105"/>
      <c r="F37" s="105"/>
    </row>
    <row r="38" spans="1:6" s="58" customFormat="1" x14ac:dyDescent="0.2">
      <c r="A38" s="48" t="s">
        <v>63</v>
      </c>
      <c r="B38" s="78"/>
      <c r="C38" s="106"/>
      <c r="D38" s="106"/>
      <c r="E38" s="106"/>
      <c r="F38" s="106"/>
    </row>
    <row r="39" spans="1:6" s="58" customFormat="1" x14ac:dyDescent="0.2">
      <c r="A39" s="95" t="s">
        <v>4</v>
      </c>
      <c r="B39" s="77"/>
      <c r="C39" s="108" t="str">
        <f>IFERROR(C34/((C26+C30)/2), "Agency did not have employees in this unit")</f>
        <v>Agency did not have employees in this unit</v>
      </c>
      <c r="D39" s="108" t="str">
        <f>IFERROR(D34/((D26+D30)/2), "Agency did not have employees in this unit")</f>
        <v>Agency did not have employees in this unit</v>
      </c>
      <c r="E39" s="108" t="str">
        <f>IFERROR(E34/((E26+E30)/2), "Agency did not have employees in this unit")</f>
        <v>Agency did not have employees in this unit</v>
      </c>
      <c r="F39" s="108" t="str">
        <f>IFERROR(F34/((F26+F30)/2), "Agency did not have employees in this unit")</f>
        <v>Agency did not have employees in this unit</v>
      </c>
    </row>
    <row r="40" spans="1:6" s="58" customFormat="1" x14ac:dyDescent="0.2">
      <c r="A40" s="18" t="s">
        <v>3</v>
      </c>
      <c r="B40" s="82"/>
      <c r="C40" s="109" t="str">
        <f t="shared" ref="C40:D41" si="0">IFERROR(C35/((C27+C31)/2), "Agency did not have employees in this unit")</f>
        <v>Agency did not have employees in this unit</v>
      </c>
      <c r="D40" s="109" t="str">
        <f t="shared" si="0"/>
        <v>Agency did not have employees in this unit</v>
      </c>
      <c r="E40" s="109" t="str">
        <f t="shared" ref="E40:F40" si="1">IFERROR(E35/((E27+E31)/2), "Agency did not have employees in this unit")</f>
        <v>Agency did not have employees in this unit</v>
      </c>
      <c r="F40" s="109" t="str">
        <f t="shared" si="1"/>
        <v>Agency did not have employees in this unit</v>
      </c>
    </row>
    <row r="41" spans="1:6" s="58" customFormat="1" x14ac:dyDescent="0.2">
      <c r="A41" s="35" t="s">
        <v>8</v>
      </c>
      <c r="B41" s="82"/>
      <c r="C41" s="108" t="str">
        <f t="shared" si="0"/>
        <v>Agency did not have employees in this unit</v>
      </c>
      <c r="D41" s="108" t="str">
        <f t="shared" si="0"/>
        <v>Agency did not have employees in this unit</v>
      </c>
      <c r="E41" s="108" t="str">
        <f t="shared" ref="E41:F41" si="2">IFERROR(E36/((E28+E32)/2), "Agency did not have employees in this unit")</f>
        <v>Agency did not have employees in this unit</v>
      </c>
      <c r="F41" s="108" t="str">
        <f t="shared" si="2"/>
        <v>Agency did not have employees in this unit</v>
      </c>
    </row>
    <row r="42" spans="1:6" s="58" customFormat="1" ht="8.25" hidden="1" customHeight="1" outlineLevel="1" x14ac:dyDescent="0.2">
      <c r="A42" s="96"/>
      <c r="B42" s="77"/>
      <c r="C42" s="109"/>
      <c r="D42" s="109"/>
      <c r="E42" s="109"/>
      <c r="F42" s="109"/>
    </row>
    <row r="43" spans="1:6" s="58" customFormat="1" hidden="1" outlineLevel="1" x14ac:dyDescent="0.2">
      <c r="A43" s="48" t="s">
        <v>85</v>
      </c>
      <c r="B43" s="78"/>
      <c r="C43" s="109"/>
      <c r="D43" s="109"/>
      <c r="E43" s="109"/>
      <c r="F43" s="109"/>
    </row>
    <row r="44" spans="1:6" s="58" customFormat="1" ht="16.5" hidden="1" customHeight="1" outlineLevel="1" x14ac:dyDescent="0.2">
      <c r="A44" s="51" t="s">
        <v>84</v>
      </c>
      <c r="B44" s="83"/>
      <c r="C44" s="109"/>
      <c r="D44" s="109"/>
      <c r="E44" s="109"/>
      <c r="F44" s="109"/>
    </row>
    <row r="45" spans="1:6" s="58" customFormat="1" ht="16.5" hidden="1" customHeight="1" outlineLevel="1" x14ac:dyDescent="0.2">
      <c r="A45" s="95" t="s">
        <v>4</v>
      </c>
      <c r="B45" s="77"/>
      <c r="C45" s="108"/>
      <c r="D45" s="108"/>
      <c r="E45" s="108"/>
      <c r="F45" s="108"/>
    </row>
    <row r="46" spans="1:6" s="58" customFormat="1" ht="16.5" hidden="1" customHeight="1" outlineLevel="1" x14ac:dyDescent="0.2">
      <c r="A46" s="18" t="s">
        <v>3</v>
      </c>
      <c r="B46" s="82"/>
      <c r="C46" s="109"/>
      <c r="D46" s="109"/>
      <c r="E46" s="109"/>
      <c r="F46" s="109"/>
    </row>
    <row r="47" spans="1:6" s="58" customFormat="1" ht="16.5" hidden="1" customHeight="1" outlineLevel="1" x14ac:dyDescent="0.2">
      <c r="A47" s="35" t="s">
        <v>8</v>
      </c>
      <c r="B47" s="82"/>
      <c r="C47" s="108"/>
      <c r="D47" s="108"/>
      <c r="E47" s="108"/>
      <c r="F47" s="108"/>
    </row>
    <row r="48" spans="1:6" s="58" customFormat="1" ht="16.5" hidden="1" customHeight="1" outlineLevel="1" x14ac:dyDescent="0.2">
      <c r="A48" s="51" t="s">
        <v>83</v>
      </c>
      <c r="B48" s="83"/>
      <c r="C48" s="109"/>
      <c r="D48" s="109"/>
      <c r="E48" s="109"/>
      <c r="F48" s="109"/>
    </row>
    <row r="49" spans="1:6" s="58" customFormat="1" ht="16.5" hidden="1" customHeight="1" outlineLevel="1" x14ac:dyDescent="0.2">
      <c r="A49" s="95" t="s">
        <v>4</v>
      </c>
      <c r="B49" s="77"/>
      <c r="C49" s="108"/>
      <c r="D49" s="108"/>
      <c r="E49" s="108"/>
      <c r="F49" s="108"/>
    </row>
    <row r="50" spans="1:6" s="58" customFormat="1" ht="16.5" hidden="1" customHeight="1" outlineLevel="1" x14ac:dyDescent="0.2">
      <c r="A50" s="18" t="s">
        <v>3</v>
      </c>
      <c r="B50" s="82"/>
      <c r="C50" s="109"/>
      <c r="D50" s="109"/>
      <c r="E50" s="109"/>
      <c r="F50" s="109"/>
    </row>
    <row r="51" spans="1:6" s="58" customFormat="1" ht="16.5" hidden="1" customHeight="1" outlineLevel="1" x14ac:dyDescent="0.2">
      <c r="A51" s="35" t="s">
        <v>8</v>
      </c>
      <c r="B51" s="82"/>
      <c r="C51" s="108"/>
      <c r="D51" s="108"/>
      <c r="E51" s="108"/>
      <c r="F51" s="108"/>
    </row>
    <row r="52" spans="1:6" s="58" customFormat="1" hidden="1" outlineLevel="1" x14ac:dyDescent="0.2">
      <c r="A52" s="51" t="s">
        <v>82</v>
      </c>
      <c r="B52" s="83"/>
      <c r="C52" s="109"/>
      <c r="D52" s="109"/>
      <c r="E52" s="109"/>
      <c r="F52" s="109"/>
    </row>
    <row r="53" spans="1:6" s="58" customFormat="1" hidden="1" outlineLevel="1" x14ac:dyDescent="0.2">
      <c r="A53" s="95" t="s">
        <v>4</v>
      </c>
      <c r="B53" s="77"/>
      <c r="C53" s="108"/>
      <c r="D53" s="108"/>
      <c r="E53" s="108"/>
      <c r="F53" s="108"/>
    </row>
    <row r="54" spans="1:6" s="58" customFormat="1" hidden="1" outlineLevel="1" x14ac:dyDescent="0.2">
      <c r="A54" s="18" t="s">
        <v>3</v>
      </c>
      <c r="B54" s="82"/>
      <c r="C54" s="109"/>
      <c r="D54" s="109"/>
      <c r="E54" s="109"/>
      <c r="F54" s="109"/>
    </row>
    <row r="55" spans="1:6" s="58" customFormat="1" hidden="1" outlineLevel="1" x14ac:dyDescent="0.2">
      <c r="A55" s="35" t="s">
        <v>8</v>
      </c>
      <c r="B55" s="82"/>
      <c r="C55" s="108"/>
      <c r="D55" s="108"/>
      <c r="E55" s="108"/>
      <c r="F55" s="108"/>
    </row>
    <row r="56" spans="1:6" s="15" customFormat="1" hidden="1" outlineLevel="1" x14ac:dyDescent="0.2">
      <c r="A56" s="18"/>
      <c r="B56" s="82"/>
      <c r="C56" s="109"/>
      <c r="D56" s="109"/>
      <c r="E56" s="109"/>
      <c r="F56" s="109"/>
    </row>
    <row r="57" spans="1:6" s="58" customFormat="1" hidden="1" outlineLevel="1" x14ac:dyDescent="0.2">
      <c r="A57" s="48" t="s">
        <v>63</v>
      </c>
      <c r="B57" s="78"/>
      <c r="C57" s="109"/>
      <c r="D57" s="109"/>
      <c r="E57" s="109"/>
      <c r="F57" s="109"/>
    </row>
    <row r="58" spans="1:6" s="58" customFormat="1" hidden="1" outlineLevel="1" x14ac:dyDescent="0.2">
      <c r="A58" s="95" t="s">
        <v>4</v>
      </c>
      <c r="B58" s="77"/>
      <c r="C58" s="108" t="str">
        <f>IFERROR(C53/((C45+C49)/2), "Agency did not have employees in this unit")</f>
        <v>Agency did not have employees in this unit</v>
      </c>
      <c r="D58" s="108" t="str">
        <f>IFERROR(D53/((D45+D49)/2), "Agency did not have employees in this unit")</f>
        <v>Agency did not have employees in this unit</v>
      </c>
      <c r="E58" s="108" t="str">
        <f>IFERROR(E53/((E45+E49)/2), "Agency did not have employees in this unit")</f>
        <v>Agency did not have employees in this unit</v>
      </c>
      <c r="F58" s="108" t="str">
        <f>IFERROR(F53/((F45+F49)/2), "Agency did not have employees in this unit")</f>
        <v>Agency did not have employees in this unit</v>
      </c>
    </row>
    <row r="59" spans="1:6" s="58" customFormat="1" hidden="1" outlineLevel="1" x14ac:dyDescent="0.2">
      <c r="A59" s="18" t="s">
        <v>3</v>
      </c>
      <c r="B59" s="82"/>
      <c r="C59" s="109" t="str">
        <f t="shared" ref="C59:D60" si="3">IFERROR(C54/((C46+C50)/2), "Agency did not have employees in this unit")</f>
        <v>Agency did not have employees in this unit</v>
      </c>
      <c r="D59" s="109" t="str">
        <f t="shared" si="3"/>
        <v>Agency did not have employees in this unit</v>
      </c>
      <c r="E59" s="109" t="str">
        <f t="shared" ref="E59:F59" si="4">IFERROR(E54/((E46+E50)/2), "Agency did not have employees in this unit")</f>
        <v>Agency did not have employees in this unit</v>
      </c>
      <c r="F59" s="109" t="str">
        <f t="shared" si="4"/>
        <v>Agency did not have employees in this unit</v>
      </c>
    </row>
    <row r="60" spans="1:6" s="58" customFormat="1" hidden="1" outlineLevel="1" x14ac:dyDescent="0.2">
      <c r="A60" s="35" t="s">
        <v>8</v>
      </c>
      <c r="B60" s="82"/>
      <c r="C60" s="108" t="str">
        <f t="shared" si="3"/>
        <v>Agency did not have employees in this unit</v>
      </c>
      <c r="D60" s="108" t="str">
        <f t="shared" si="3"/>
        <v>Agency did not have employees in this unit</v>
      </c>
      <c r="E60" s="108" t="str">
        <f t="shared" ref="E60:F60" si="5">IFERROR(E55/((E47+E51)/2), "Agency did not have employees in this unit")</f>
        <v>Agency did not have employees in this unit</v>
      </c>
      <c r="F60" s="108" t="str">
        <f t="shared" si="5"/>
        <v>Agency did not have employees in this unit</v>
      </c>
    </row>
    <row r="61" spans="1:6" s="58" customFormat="1" ht="16.5" customHeight="1" collapsed="1" x14ac:dyDescent="0.2">
      <c r="A61" s="96"/>
      <c r="B61" s="77"/>
      <c r="C61" s="109"/>
      <c r="D61" s="109"/>
      <c r="E61" s="109"/>
      <c r="F61" s="109"/>
    </row>
    <row r="62" spans="1:6" s="58" customFormat="1" x14ac:dyDescent="0.2">
      <c r="A62" s="48" t="s">
        <v>78</v>
      </c>
      <c r="B62" s="78"/>
      <c r="C62" s="105"/>
      <c r="D62" s="105"/>
      <c r="E62" s="105"/>
      <c r="F62" s="105"/>
    </row>
    <row r="63" spans="1:6" x14ac:dyDescent="0.2">
      <c r="A63" s="15"/>
      <c r="B63" s="15"/>
      <c r="D63" s="58"/>
    </row>
    <row r="64" spans="1:6" x14ac:dyDescent="0.2">
      <c r="A64" s="29" t="s">
        <v>20</v>
      </c>
      <c r="B64" s="29"/>
      <c r="D64" s="58"/>
    </row>
    <row r="65" spans="1:22" ht="25.5" x14ac:dyDescent="0.2">
      <c r="A65" s="110" t="s">
        <v>121</v>
      </c>
      <c r="B65" s="15"/>
      <c r="C65" s="26"/>
      <c r="D65" s="58"/>
      <c r="I65" s="58"/>
      <c r="J65" s="58"/>
      <c r="K65" s="58"/>
      <c r="V65" s="58"/>
    </row>
    <row r="66" spans="1:22" x14ac:dyDescent="0.2">
      <c r="A66" s="106"/>
      <c r="B66" s="15"/>
      <c r="C66" s="26"/>
      <c r="D66" s="58"/>
      <c r="I66" s="58"/>
      <c r="J66" s="58"/>
      <c r="K66" s="58"/>
      <c r="V66" s="58"/>
    </row>
    <row r="67" spans="1:22" x14ac:dyDescent="0.2">
      <c r="A67" s="110" t="s">
        <v>68</v>
      </c>
      <c r="B67" s="15"/>
      <c r="C67" s="26"/>
      <c r="D67" s="58"/>
      <c r="I67" s="58"/>
      <c r="J67" s="58"/>
      <c r="K67" s="58"/>
      <c r="V67" s="58"/>
    </row>
    <row r="68" spans="1:22" x14ac:dyDescent="0.2">
      <c r="A68" s="106"/>
      <c r="B68" s="15"/>
      <c r="C68" s="26"/>
      <c r="D68" s="58"/>
      <c r="I68" s="58"/>
      <c r="J68" s="58"/>
      <c r="K68" s="58"/>
      <c r="V68" s="58"/>
    </row>
    <row r="69" spans="1:22" ht="25.5" x14ac:dyDescent="0.2">
      <c r="A69" s="111" t="s">
        <v>29</v>
      </c>
      <c r="B69" s="14"/>
      <c r="C69" s="26"/>
      <c r="D69" s="58"/>
      <c r="I69" s="58"/>
      <c r="J69" s="58"/>
      <c r="K69" s="58"/>
      <c r="V69" s="58"/>
    </row>
    <row r="70" spans="1:22" x14ac:dyDescent="0.2">
      <c r="A70" s="106"/>
      <c r="B70" s="15"/>
      <c r="C70" s="26"/>
      <c r="D70" s="58"/>
      <c r="I70" s="58"/>
      <c r="J70" s="58"/>
      <c r="K70" s="58"/>
      <c r="V70" s="58"/>
    </row>
    <row r="71" spans="1:22" x14ac:dyDescent="0.2">
      <c r="A71" s="111" t="s">
        <v>102</v>
      </c>
      <c r="B71" s="14"/>
      <c r="C71" s="26"/>
      <c r="D71" s="58"/>
      <c r="I71" s="58"/>
      <c r="J71" s="58"/>
      <c r="K71" s="58"/>
      <c r="V71" s="58"/>
    </row>
    <row r="72" spans="1:22" x14ac:dyDescent="0.2">
      <c r="A72" s="106"/>
      <c r="B72" s="15"/>
      <c r="D72" s="58"/>
    </row>
    <row r="73" spans="1:22" x14ac:dyDescent="0.2">
      <c r="A73" s="58"/>
      <c r="B73" s="15"/>
      <c r="D73" s="58"/>
    </row>
  </sheetData>
  <conditionalFormatting sqref="J1:J2 E1:E3 E63:E1048576 G1:I1048576 F1:F4">
    <cfRule type="cellIs" dxfId="22" priority="3" operator="equal">
      <formula>"Yes"</formula>
    </cfRule>
  </conditionalFormatting>
  <conditionalFormatting sqref="V1:V2">
    <cfRule type="cellIs" dxfId="21" priority="2" operator="equal">
      <formula>"Yes"</formula>
    </cfRule>
  </conditionalFormatting>
  <conditionalFormatting sqref="F63:F1048576">
    <cfRule type="cellIs" dxfId="20" priority="1" operator="equal">
      <formula>"Yes"</formula>
    </cfRule>
  </conditionalFormatting>
  <pageMargins left="0.7" right="0.7" top="0.75" bottom="0.75" header="0.3" footer="0.3"/>
  <pageSetup scale="99" fitToWidth="0" orientation="portrait" r:id="rId1"/>
  <headerFooter>
    <oddHeader>&amp;C&amp;"Arial,Bold"&amp;14&amp;UOrganizational Unit Details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G9:XFD23 C10:F13 C20:F23 C15:F18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workbookViewId="0">
      <pane xSplit="2" ySplit="7" topLeftCell="C8" activePane="bottomRight" state="frozen"/>
      <selection pane="topRight" activeCell="C1" sqref="C1"/>
      <selection pane="bottomLeft" activeCell="A8" sqref="A8"/>
      <selection pane="bottomRight" activeCell="A2" sqref="A2"/>
    </sheetView>
  </sheetViews>
  <sheetFormatPr defaultColWidth="9.140625" defaultRowHeight="12.75" outlineLevelRow="1" x14ac:dyDescent="0.2"/>
  <cols>
    <col min="1" max="1" width="50.5703125" style="41" customWidth="1"/>
    <col min="2" max="2" width="0.85546875" style="26" customWidth="1"/>
    <col min="3" max="3" width="47.28515625" style="41" customWidth="1"/>
    <col min="4" max="4" width="46.85546875" style="41" customWidth="1"/>
    <col min="5" max="5" width="47.28515625" style="41" customWidth="1"/>
    <col min="6" max="6" width="12.28515625" style="41" customWidth="1"/>
    <col min="7" max="8" width="12.42578125" style="41" customWidth="1"/>
    <col min="9" max="9" width="10.28515625" style="41" customWidth="1"/>
    <col min="10" max="10" width="7.7109375" style="41" customWidth="1"/>
    <col min="11" max="11" width="13" style="41" customWidth="1"/>
    <col min="12" max="12" width="2.140625" style="41" customWidth="1"/>
    <col min="13" max="13" width="14.28515625" style="41" customWidth="1"/>
    <col min="14" max="14" width="10.28515625" style="41" customWidth="1"/>
    <col min="15" max="15" width="9.85546875" style="41" customWidth="1"/>
    <col min="16" max="16" width="12.140625" style="41" customWidth="1"/>
    <col min="17" max="17" width="2.140625" style="41" customWidth="1"/>
    <col min="18" max="18" width="11.42578125" style="41" customWidth="1"/>
    <col min="19" max="19" width="12" style="41" customWidth="1"/>
    <col min="20" max="20" width="12.7109375" style="41" customWidth="1"/>
    <col min="21" max="21" width="11" style="41" customWidth="1"/>
    <col min="22" max="22" width="23.5703125" style="41" customWidth="1"/>
    <col min="23" max="23" width="9.140625" style="41" collapsed="1"/>
    <col min="24" max="16384" width="9.140625" style="41"/>
  </cols>
  <sheetData>
    <row r="1" spans="1:21" x14ac:dyDescent="0.2">
      <c r="A1" s="4" t="s">
        <v>64</v>
      </c>
      <c r="B1" s="29"/>
      <c r="D1" s="40"/>
      <c r="E1" s="47"/>
      <c r="F1" s="47"/>
      <c r="G1" s="47"/>
      <c r="H1" s="29"/>
      <c r="I1" s="13"/>
      <c r="J1" s="29"/>
      <c r="K1" s="47"/>
      <c r="L1" s="47"/>
      <c r="M1" s="47"/>
      <c r="N1" s="47"/>
      <c r="O1" s="47"/>
      <c r="P1" s="47"/>
      <c r="Q1" s="47"/>
      <c r="R1" s="47"/>
      <c r="S1" s="47"/>
      <c r="T1" s="47"/>
      <c r="U1" s="13"/>
    </row>
    <row r="2" spans="1:21" x14ac:dyDescent="0.2">
      <c r="A2" s="58" t="s">
        <v>118</v>
      </c>
      <c r="B2" s="15"/>
      <c r="D2" s="40"/>
      <c r="E2" s="47"/>
      <c r="F2" s="47"/>
      <c r="G2" s="47"/>
      <c r="H2" s="29"/>
      <c r="I2" s="13"/>
      <c r="J2" s="29"/>
      <c r="K2" s="47"/>
      <c r="L2" s="47"/>
      <c r="M2" s="47"/>
      <c r="N2" s="47"/>
      <c r="O2" s="47"/>
      <c r="P2" s="47"/>
      <c r="Q2" s="47"/>
      <c r="R2" s="47"/>
      <c r="S2" s="47"/>
      <c r="T2" s="47"/>
      <c r="U2" s="13"/>
    </row>
    <row r="3" spans="1:21" x14ac:dyDescent="0.2">
      <c r="A3" s="4" t="s">
        <v>65</v>
      </c>
      <c r="B3" s="29"/>
      <c r="D3" s="40"/>
      <c r="H3" s="40"/>
      <c r="I3" s="40"/>
      <c r="J3" s="40"/>
      <c r="U3" s="40"/>
    </row>
    <row r="4" spans="1:21" x14ac:dyDescent="0.2">
      <c r="A4" s="97">
        <v>43556</v>
      </c>
      <c r="B4" s="84"/>
      <c r="C4" s="12"/>
      <c r="D4" s="15"/>
      <c r="E4" s="17"/>
      <c r="H4" s="40"/>
      <c r="I4" s="40"/>
      <c r="J4" s="40"/>
      <c r="U4" s="40"/>
    </row>
    <row r="5" spans="1:21" x14ac:dyDescent="0.2">
      <c r="A5" s="48" t="s">
        <v>13</v>
      </c>
      <c r="B5" s="78"/>
      <c r="C5" s="105" t="s">
        <v>26</v>
      </c>
      <c r="D5" s="105" t="s">
        <v>61</v>
      </c>
      <c r="E5" s="105" t="s">
        <v>62</v>
      </c>
      <c r="H5" s="40"/>
      <c r="I5" s="40"/>
      <c r="J5" s="40"/>
      <c r="U5" s="40"/>
    </row>
    <row r="6" spans="1:21" x14ac:dyDescent="0.2">
      <c r="A6" s="48"/>
      <c r="B6" s="78"/>
      <c r="C6" s="2"/>
      <c r="D6" s="2"/>
      <c r="E6" s="2"/>
      <c r="H6" s="40"/>
      <c r="I6" s="40"/>
      <c r="J6" s="40"/>
      <c r="U6" s="40"/>
    </row>
    <row r="7" spans="1:21" ht="63.75" x14ac:dyDescent="0.2">
      <c r="A7" s="5" t="s">
        <v>12</v>
      </c>
      <c r="B7" s="80"/>
      <c r="C7" s="105" t="s">
        <v>122</v>
      </c>
      <c r="D7" s="105" t="s">
        <v>123</v>
      </c>
      <c r="E7" s="105" t="s">
        <v>125</v>
      </c>
    </row>
    <row r="8" spans="1:21" s="26" customFormat="1" x14ac:dyDescent="0.2">
      <c r="A8" s="1"/>
      <c r="B8" s="81"/>
      <c r="C8" s="2"/>
    </row>
    <row r="9" spans="1:21" s="40" customFormat="1" x14ac:dyDescent="0.2">
      <c r="A9" s="48" t="s">
        <v>11</v>
      </c>
      <c r="B9" s="78"/>
      <c r="C9" s="15"/>
      <c r="D9" s="15"/>
      <c r="E9" s="15"/>
    </row>
    <row r="10" spans="1:21" s="40" customFormat="1" x14ac:dyDescent="0.2">
      <c r="A10" s="54" t="s">
        <v>4</v>
      </c>
      <c r="B10" s="77"/>
      <c r="C10" s="107" t="s">
        <v>1</v>
      </c>
      <c r="D10" s="107" t="s">
        <v>2</v>
      </c>
      <c r="E10" s="107" t="s">
        <v>2</v>
      </c>
    </row>
    <row r="11" spans="1:21" s="40" customFormat="1" x14ac:dyDescent="0.2">
      <c r="A11" s="18" t="s">
        <v>3</v>
      </c>
      <c r="B11" s="82"/>
      <c r="C11" s="105" t="s">
        <v>1</v>
      </c>
      <c r="D11" s="105" t="s">
        <v>2</v>
      </c>
      <c r="E11" s="105" t="s">
        <v>2</v>
      </c>
    </row>
    <row r="12" spans="1:21" s="40" customFormat="1" x14ac:dyDescent="0.2">
      <c r="A12" s="35" t="s">
        <v>8</v>
      </c>
      <c r="B12" s="82"/>
      <c r="C12" s="107" t="s">
        <v>2</v>
      </c>
      <c r="D12" s="107" t="s">
        <v>2</v>
      </c>
      <c r="E12" s="107" t="s">
        <v>2</v>
      </c>
    </row>
    <row r="13" spans="1:21" s="15" customFormat="1" x14ac:dyDescent="0.2">
      <c r="A13" s="18"/>
      <c r="B13" s="82"/>
      <c r="C13" s="2"/>
      <c r="D13" s="2"/>
      <c r="E13" s="2"/>
    </row>
    <row r="14" spans="1:21" s="40" customFormat="1" x14ac:dyDescent="0.2">
      <c r="A14" s="48" t="s">
        <v>33</v>
      </c>
      <c r="B14" s="78"/>
      <c r="C14" s="15"/>
      <c r="D14" s="15"/>
      <c r="E14" s="15"/>
    </row>
    <row r="15" spans="1:21" s="40" customFormat="1" x14ac:dyDescent="0.2">
      <c r="A15" s="54" t="s">
        <v>4</v>
      </c>
      <c r="B15" s="77"/>
      <c r="C15" s="107" t="s">
        <v>2</v>
      </c>
      <c r="D15" s="107" t="s">
        <v>1</v>
      </c>
      <c r="E15" s="107" t="s">
        <v>2</v>
      </c>
    </row>
    <row r="16" spans="1:21" s="40" customFormat="1" x14ac:dyDescent="0.2">
      <c r="A16" s="18" t="s">
        <v>3</v>
      </c>
      <c r="B16" s="82"/>
      <c r="C16" s="105" t="s">
        <v>2</v>
      </c>
      <c r="D16" s="105" t="s">
        <v>2</v>
      </c>
      <c r="E16" s="105" t="s">
        <v>2</v>
      </c>
    </row>
    <row r="17" spans="1:5" s="40" customFormat="1" x14ac:dyDescent="0.2">
      <c r="A17" s="35" t="s">
        <v>8</v>
      </c>
      <c r="B17" s="82"/>
      <c r="C17" s="107" t="s">
        <v>2</v>
      </c>
      <c r="D17" s="107" t="s">
        <v>2</v>
      </c>
      <c r="E17" s="107" t="s">
        <v>2</v>
      </c>
    </row>
    <row r="18" spans="1:5" s="15" customFormat="1" x14ac:dyDescent="0.2">
      <c r="A18" s="18"/>
      <c r="B18" s="82"/>
      <c r="C18" s="2"/>
      <c r="D18" s="2"/>
      <c r="E18" s="2"/>
    </row>
    <row r="19" spans="1:5" s="40" customFormat="1" x14ac:dyDescent="0.2">
      <c r="A19" s="48" t="s">
        <v>32</v>
      </c>
      <c r="B19" s="78"/>
      <c r="C19" s="15"/>
      <c r="D19" s="15"/>
      <c r="E19" s="15"/>
    </row>
    <row r="20" spans="1:5" s="40" customFormat="1" x14ac:dyDescent="0.2">
      <c r="A20" s="54" t="s">
        <v>4</v>
      </c>
      <c r="B20" s="77"/>
      <c r="C20" s="107" t="s">
        <v>2</v>
      </c>
      <c r="D20" s="107" t="s">
        <v>1</v>
      </c>
      <c r="E20" s="107" t="s">
        <v>1</v>
      </c>
    </row>
    <row r="21" spans="1:5" s="40" customFormat="1" x14ac:dyDescent="0.2">
      <c r="A21" s="18" t="s">
        <v>3</v>
      </c>
      <c r="B21" s="82"/>
      <c r="C21" s="105" t="s">
        <v>2</v>
      </c>
      <c r="D21" s="105" t="s">
        <v>2</v>
      </c>
      <c r="E21" s="105" t="s">
        <v>1</v>
      </c>
    </row>
    <row r="22" spans="1:5" s="40" customFormat="1" x14ac:dyDescent="0.2">
      <c r="A22" s="35" t="s">
        <v>8</v>
      </c>
      <c r="B22" s="82"/>
      <c r="C22" s="107" t="s">
        <v>2</v>
      </c>
      <c r="D22" s="107" t="s">
        <v>2</v>
      </c>
      <c r="E22" s="107" t="s">
        <v>1</v>
      </c>
    </row>
    <row r="23" spans="1:5" s="40" customFormat="1" x14ac:dyDescent="0.2">
      <c r="A23" s="18"/>
      <c r="B23" s="82"/>
      <c r="C23" s="2"/>
      <c r="D23" s="2"/>
      <c r="E23" s="2"/>
    </row>
    <row r="24" spans="1:5" s="40" customFormat="1" x14ac:dyDescent="0.2">
      <c r="A24" s="48" t="s">
        <v>81</v>
      </c>
      <c r="B24" s="78"/>
      <c r="C24" s="2"/>
      <c r="D24" s="2"/>
      <c r="E24" s="2"/>
    </row>
    <row r="25" spans="1:5" s="40" customFormat="1" x14ac:dyDescent="0.2">
      <c r="A25" s="51" t="s">
        <v>84</v>
      </c>
      <c r="B25" s="83"/>
      <c r="C25" s="2"/>
      <c r="D25" s="2"/>
      <c r="E25" s="2"/>
    </row>
    <row r="26" spans="1:5" s="40" customFormat="1" x14ac:dyDescent="0.2">
      <c r="A26" s="54" t="s">
        <v>4</v>
      </c>
      <c r="B26" s="77"/>
      <c r="C26" s="107">
        <v>120.75</v>
      </c>
      <c r="D26" s="107">
        <v>195</v>
      </c>
      <c r="E26" s="107">
        <v>50</v>
      </c>
    </row>
    <row r="27" spans="1:5" s="40" customFormat="1" x14ac:dyDescent="0.2">
      <c r="A27" s="18" t="s">
        <v>3</v>
      </c>
      <c r="B27" s="82"/>
      <c r="C27" s="105">
        <v>110.75</v>
      </c>
      <c r="D27" s="105">
        <v>205</v>
      </c>
      <c r="E27" s="105">
        <v>110.75</v>
      </c>
    </row>
    <row r="28" spans="1:5" s="40" customFormat="1" x14ac:dyDescent="0.2">
      <c r="A28" s="35" t="s">
        <v>8</v>
      </c>
      <c r="B28" s="82"/>
      <c r="C28" s="107">
        <v>120.75</v>
      </c>
      <c r="D28" s="107">
        <v>200</v>
      </c>
      <c r="E28" s="107">
        <v>120.75</v>
      </c>
    </row>
    <row r="29" spans="1:5" s="40" customFormat="1" x14ac:dyDescent="0.2">
      <c r="A29" s="51" t="s">
        <v>83</v>
      </c>
      <c r="B29" s="83"/>
      <c r="C29" s="2"/>
      <c r="D29" s="2"/>
      <c r="E29" s="2"/>
    </row>
    <row r="30" spans="1:5" s="40" customFormat="1" x14ac:dyDescent="0.2">
      <c r="A30" s="54" t="s">
        <v>4</v>
      </c>
      <c r="B30" s="77"/>
      <c r="C30" s="107">
        <v>100</v>
      </c>
      <c r="D30" s="107">
        <v>208</v>
      </c>
      <c r="E30" s="107">
        <v>55</v>
      </c>
    </row>
    <row r="31" spans="1:5" s="40" customFormat="1" x14ac:dyDescent="0.2">
      <c r="A31" s="18" t="s">
        <v>3</v>
      </c>
      <c r="B31" s="82"/>
      <c r="C31" s="105">
        <v>120.75</v>
      </c>
      <c r="D31" s="105">
        <v>195</v>
      </c>
      <c r="E31" s="105">
        <v>50</v>
      </c>
    </row>
    <row r="32" spans="1:5" s="40" customFormat="1" x14ac:dyDescent="0.2">
      <c r="A32" s="35" t="s">
        <v>8</v>
      </c>
      <c r="B32" s="82"/>
      <c r="C32" s="107">
        <v>110.75</v>
      </c>
      <c r="D32" s="107">
        <v>205</v>
      </c>
      <c r="E32" s="107">
        <v>110.75</v>
      </c>
    </row>
    <row r="33" spans="1:5" s="40" customFormat="1" x14ac:dyDescent="0.2">
      <c r="A33" s="51" t="s">
        <v>82</v>
      </c>
      <c r="B33" s="83"/>
      <c r="C33" s="2"/>
      <c r="D33" s="2"/>
      <c r="E33" s="2"/>
    </row>
    <row r="34" spans="1:5" s="40" customFormat="1" x14ac:dyDescent="0.2">
      <c r="A34" s="54" t="s">
        <v>4</v>
      </c>
      <c r="B34" s="77"/>
      <c r="C34" s="107">
        <v>30</v>
      </c>
      <c r="D34" s="107">
        <v>5</v>
      </c>
      <c r="E34" s="107">
        <v>0</v>
      </c>
    </row>
    <row r="35" spans="1:5" s="40" customFormat="1" x14ac:dyDescent="0.2">
      <c r="A35" s="18" t="s">
        <v>3</v>
      </c>
      <c r="B35" s="82"/>
      <c r="C35" s="105">
        <v>10</v>
      </c>
      <c r="D35" s="105">
        <v>20</v>
      </c>
      <c r="E35" s="105">
        <v>50</v>
      </c>
    </row>
    <row r="36" spans="1:5" s="40" customFormat="1" x14ac:dyDescent="0.2">
      <c r="A36" s="35" t="s">
        <v>8</v>
      </c>
      <c r="B36" s="82"/>
      <c r="C36" s="107">
        <v>20</v>
      </c>
      <c r="D36" s="107">
        <v>8</v>
      </c>
      <c r="E36" s="107">
        <v>20</v>
      </c>
    </row>
    <row r="37" spans="1:5" s="40" customFormat="1" x14ac:dyDescent="0.2">
      <c r="A37" s="18"/>
      <c r="B37" s="82"/>
      <c r="C37" s="2"/>
      <c r="D37" s="2"/>
      <c r="E37" s="2"/>
    </row>
    <row r="38" spans="1:5" s="40" customFormat="1" x14ac:dyDescent="0.2">
      <c r="A38" s="48" t="s">
        <v>63</v>
      </c>
      <c r="B38" s="78"/>
      <c r="C38" s="15"/>
      <c r="D38" s="15"/>
      <c r="E38" s="15"/>
    </row>
    <row r="39" spans="1:5" s="40" customFormat="1" x14ac:dyDescent="0.2">
      <c r="A39" s="54" t="s">
        <v>4</v>
      </c>
      <c r="B39" s="77"/>
      <c r="C39" s="108">
        <f>IFERROR(C34/((C26+C30)/2), "Agency did not have employees in this unit")</f>
        <v>0.27180067950169873</v>
      </c>
      <c r="D39" s="108">
        <f>IFERROR(D34/((D26+D30)/2), "Agency did not have employees in this unit")</f>
        <v>2.4813895781637719E-2</v>
      </c>
      <c r="E39" s="108">
        <f>IFERROR(E34/((E26+E30)/2), "Agency did not have employees in this unit")</f>
        <v>0</v>
      </c>
    </row>
    <row r="40" spans="1:5" s="40" customFormat="1" x14ac:dyDescent="0.2">
      <c r="A40" s="18" t="s">
        <v>3</v>
      </c>
      <c r="B40" s="82"/>
      <c r="C40" s="109">
        <f t="shared" ref="C40:E41" si="0">IFERROR(C35/((C27+C31)/2), "Agency did not have employees in this unit")</f>
        <v>8.6393088552915762E-2</v>
      </c>
      <c r="D40" s="109">
        <f t="shared" si="0"/>
        <v>0.1</v>
      </c>
      <c r="E40" s="109">
        <f t="shared" si="0"/>
        <v>0.62208398133748055</v>
      </c>
    </row>
    <row r="41" spans="1:5" s="40" customFormat="1" x14ac:dyDescent="0.2">
      <c r="A41" s="35" t="s">
        <v>8</v>
      </c>
      <c r="B41" s="82"/>
      <c r="C41" s="108">
        <f t="shared" si="0"/>
        <v>0.17278617710583152</v>
      </c>
      <c r="D41" s="108">
        <f t="shared" si="0"/>
        <v>3.9506172839506172E-2</v>
      </c>
      <c r="E41" s="108">
        <f t="shared" si="0"/>
        <v>0.17278617710583152</v>
      </c>
    </row>
    <row r="42" spans="1:5" s="40" customFormat="1" ht="8.25" hidden="1" customHeight="1" outlineLevel="1" x14ac:dyDescent="0.2">
      <c r="A42" s="19"/>
      <c r="B42" s="77"/>
      <c r="C42" s="20"/>
      <c r="D42" s="20"/>
      <c r="E42" s="20"/>
    </row>
    <row r="43" spans="1:5" s="40" customFormat="1" hidden="1" outlineLevel="1" x14ac:dyDescent="0.2">
      <c r="A43" s="48" t="s">
        <v>85</v>
      </c>
      <c r="B43" s="78"/>
      <c r="C43" s="20"/>
      <c r="D43" s="20"/>
      <c r="E43" s="20"/>
    </row>
    <row r="44" spans="1:5" s="40" customFormat="1" ht="16.5" hidden="1" customHeight="1" outlineLevel="1" x14ac:dyDescent="0.2">
      <c r="A44" s="51" t="s">
        <v>84</v>
      </c>
      <c r="B44" s="83"/>
      <c r="C44" s="20"/>
      <c r="D44" s="20"/>
      <c r="E44" s="20"/>
    </row>
    <row r="45" spans="1:5" s="40" customFormat="1" ht="16.5" hidden="1" customHeight="1" outlineLevel="1" x14ac:dyDescent="0.2">
      <c r="A45" s="54" t="s">
        <v>4</v>
      </c>
      <c r="B45" s="77"/>
      <c r="C45" s="50"/>
      <c r="D45" s="50"/>
      <c r="E45" s="50"/>
    </row>
    <row r="46" spans="1:5" s="40" customFormat="1" ht="16.5" hidden="1" customHeight="1" outlineLevel="1" x14ac:dyDescent="0.2">
      <c r="A46" s="18" t="s">
        <v>3</v>
      </c>
      <c r="B46" s="82"/>
      <c r="C46" s="20"/>
      <c r="D46" s="20"/>
      <c r="E46" s="20"/>
    </row>
    <row r="47" spans="1:5" s="40" customFormat="1" ht="16.5" hidden="1" customHeight="1" outlineLevel="1" x14ac:dyDescent="0.2">
      <c r="A47" s="35" t="s">
        <v>8</v>
      </c>
      <c r="B47" s="82"/>
      <c r="C47" s="50"/>
      <c r="D47" s="50"/>
      <c r="E47" s="50"/>
    </row>
    <row r="48" spans="1:5" s="40" customFormat="1" ht="16.5" hidden="1" customHeight="1" outlineLevel="1" x14ac:dyDescent="0.2">
      <c r="A48" s="51" t="s">
        <v>83</v>
      </c>
      <c r="B48" s="83"/>
      <c r="C48" s="20"/>
      <c r="D48" s="20"/>
      <c r="E48" s="20"/>
    </row>
    <row r="49" spans="1:5" s="40" customFormat="1" ht="16.5" hidden="1" customHeight="1" outlineLevel="1" x14ac:dyDescent="0.2">
      <c r="A49" s="54" t="s">
        <v>4</v>
      </c>
      <c r="B49" s="77"/>
      <c r="C49" s="50"/>
      <c r="D49" s="50"/>
      <c r="E49" s="50"/>
    </row>
    <row r="50" spans="1:5" s="40" customFormat="1" ht="16.5" hidden="1" customHeight="1" outlineLevel="1" x14ac:dyDescent="0.2">
      <c r="A50" s="18" t="s">
        <v>3</v>
      </c>
      <c r="B50" s="82"/>
      <c r="C50" s="20"/>
      <c r="D50" s="20"/>
      <c r="E50" s="20"/>
    </row>
    <row r="51" spans="1:5" s="40" customFormat="1" ht="16.5" hidden="1" customHeight="1" outlineLevel="1" x14ac:dyDescent="0.2">
      <c r="A51" s="35" t="s">
        <v>8</v>
      </c>
      <c r="B51" s="82"/>
      <c r="C51" s="50"/>
      <c r="D51" s="50"/>
      <c r="E51" s="50"/>
    </row>
    <row r="52" spans="1:5" s="40" customFormat="1" hidden="1" outlineLevel="1" x14ac:dyDescent="0.2">
      <c r="A52" s="51" t="s">
        <v>82</v>
      </c>
      <c r="B52" s="83"/>
      <c r="C52" s="20"/>
      <c r="D52" s="20"/>
      <c r="E52" s="20"/>
    </row>
    <row r="53" spans="1:5" s="40" customFormat="1" hidden="1" outlineLevel="1" x14ac:dyDescent="0.2">
      <c r="A53" s="54" t="s">
        <v>4</v>
      </c>
      <c r="B53" s="77"/>
      <c r="C53" s="50"/>
      <c r="D53" s="50"/>
      <c r="E53" s="50"/>
    </row>
    <row r="54" spans="1:5" s="40" customFormat="1" hidden="1" outlineLevel="1" x14ac:dyDescent="0.2">
      <c r="A54" s="18" t="s">
        <v>3</v>
      </c>
      <c r="B54" s="82"/>
      <c r="C54" s="20"/>
      <c r="D54" s="20"/>
      <c r="E54" s="20"/>
    </row>
    <row r="55" spans="1:5" s="40" customFormat="1" hidden="1" outlineLevel="1" x14ac:dyDescent="0.2">
      <c r="A55" s="35" t="s">
        <v>8</v>
      </c>
      <c r="B55" s="82"/>
      <c r="C55" s="50"/>
      <c r="D55" s="50"/>
      <c r="E55" s="50"/>
    </row>
    <row r="56" spans="1:5" s="15" customFormat="1" hidden="1" outlineLevel="1" x14ac:dyDescent="0.2">
      <c r="A56" s="18"/>
      <c r="B56" s="82"/>
      <c r="C56" s="20"/>
      <c r="D56" s="20"/>
      <c r="E56" s="20"/>
    </row>
    <row r="57" spans="1:5" s="40" customFormat="1" hidden="1" outlineLevel="1" x14ac:dyDescent="0.2">
      <c r="A57" s="48" t="s">
        <v>63</v>
      </c>
      <c r="B57" s="78"/>
      <c r="C57" s="20"/>
      <c r="D57" s="20"/>
      <c r="E57" s="20"/>
    </row>
    <row r="58" spans="1:5" s="40" customFormat="1" hidden="1" outlineLevel="1" x14ac:dyDescent="0.2">
      <c r="A58" s="54" t="s">
        <v>4</v>
      </c>
      <c r="B58" s="77"/>
      <c r="C58" s="50" t="str">
        <f>IFERROR(C53/((C45+C49)/2), "Agency did not have employees in this unit")</f>
        <v>Agency did not have employees in this unit</v>
      </c>
      <c r="D58" s="50" t="str">
        <f t="shared" ref="D58:E58" si="1">IFERROR(D53/((D45+D49)/2), "Agency did not have employees in this unit")</f>
        <v>Agency did not have employees in this unit</v>
      </c>
      <c r="E58" s="50" t="str">
        <f t="shared" si="1"/>
        <v>Agency did not have employees in this unit</v>
      </c>
    </row>
    <row r="59" spans="1:5" s="40" customFormat="1" hidden="1" outlineLevel="1" x14ac:dyDescent="0.2">
      <c r="A59" s="18" t="s">
        <v>3</v>
      </c>
      <c r="B59" s="82"/>
      <c r="C59" s="20" t="str">
        <f t="shared" ref="C59:E59" si="2">IFERROR(C54/((C46+C50)/2), "Agency did not have employees in this unit")</f>
        <v>Agency did not have employees in this unit</v>
      </c>
      <c r="D59" s="20" t="str">
        <f t="shared" si="2"/>
        <v>Agency did not have employees in this unit</v>
      </c>
      <c r="E59" s="20" t="str">
        <f t="shared" si="2"/>
        <v>Agency did not have employees in this unit</v>
      </c>
    </row>
    <row r="60" spans="1:5" s="40" customFormat="1" hidden="1" outlineLevel="1" x14ac:dyDescent="0.2">
      <c r="A60" s="35" t="s">
        <v>8</v>
      </c>
      <c r="B60" s="82"/>
      <c r="C60" s="50" t="str">
        <f t="shared" ref="C60:E60" si="3">IFERROR(C55/((C47+C51)/2), "Agency did not have employees in this unit")</f>
        <v>Agency did not have employees in this unit</v>
      </c>
      <c r="D60" s="50" t="str">
        <f t="shared" si="3"/>
        <v>Agency did not have employees in this unit</v>
      </c>
      <c r="E60" s="50" t="str">
        <f t="shared" si="3"/>
        <v>Agency did not have employees in this unit</v>
      </c>
    </row>
    <row r="61" spans="1:5" s="40" customFormat="1" ht="16.5" customHeight="1" collapsed="1" x14ac:dyDescent="0.2">
      <c r="A61" s="19"/>
      <c r="B61" s="77"/>
      <c r="C61" s="20"/>
      <c r="D61" s="20"/>
      <c r="E61" s="20"/>
    </row>
    <row r="62" spans="1:5" s="40" customFormat="1" ht="38.25" x14ac:dyDescent="0.2">
      <c r="A62" s="48" t="s">
        <v>78</v>
      </c>
      <c r="B62" s="78"/>
      <c r="C62" s="105" t="s">
        <v>24</v>
      </c>
      <c r="D62" s="105" t="s">
        <v>5</v>
      </c>
      <c r="E62" s="105" t="s">
        <v>124</v>
      </c>
    </row>
    <row r="63" spans="1:5" x14ac:dyDescent="0.2">
      <c r="A63" s="15"/>
      <c r="B63" s="15"/>
      <c r="D63" s="40"/>
    </row>
    <row r="64" spans="1:5" x14ac:dyDescent="0.2">
      <c r="A64" s="29" t="s">
        <v>20</v>
      </c>
      <c r="B64" s="29"/>
      <c r="D64" s="40"/>
    </row>
    <row r="65" spans="1:21" ht="25.5" x14ac:dyDescent="0.2">
      <c r="A65" s="110" t="s">
        <v>121</v>
      </c>
      <c r="B65" s="15"/>
      <c r="C65" s="26"/>
      <c r="D65" s="40"/>
      <c r="H65" s="40"/>
      <c r="I65" s="40"/>
      <c r="J65" s="40"/>
      <c r="U65" s="40"/>
    </row>
    <row r="66" spans="1:21" x14ac:dyDescent="0.2">
      <c r="A66" s="106" t="s">
        <v>1</v>
      </c>
      <c r="B66" s="15"/>
      <c r="C66" s="26"/>
      <c r="D66" s="40"/>
      <c r="H66" s="40"/>
      <c r="I66" s="40"/>
      <c r="J66" s="40"/>
      <c r="U66" s="40"/>
    </row>
    <row r="67" spans="1:21" x14ac:dyDescent="0.2">
      <c r="A67" s="110" t="s">
        <v>68</v>
      </c>
      <c r="B67" s="15"/>
      <c r="C67" s="26"/>
      <c r="D67" s="40"/>
      <c r="H67" s="40"/>
      <c r="I67" s="40"/>
      <c r="J67" s="40"/>
      <c r="U67" s="40"/>
    </row>
    <row r="68" spans="1:21" x14ac:dyDescent="0.2">
      <c r="A68" s="106" t="s">
        <v>69</v>
      </c>
      <c r="B68" s="15"/>
      <c r="C68" s="26"/>
      <c r="D68" s="40"/>
      <c r="H68" s="40"/>
      <c r="I68" s="40"/>
      <c r="J68" s="40"/>
      <c r="U68" s="40"/>
    </row>
    <row r="69" spans="1:21" ht="25.5" x14ac:dyDescent="0.2">
      <c r="A69" s="111" t="s">
        <v>29</v>
      </c>
      <c r="B69" s="14"/>
      <c r="C69" s="26"/>
      <c r="D69" s="40"/>
      <c r="H69" s="40"/>
      <c r="I69" s="40"/>
      <c r="J69" s="40"/>
      <c r="U69" s="40"/>
    </row>
    <row r="70" spans="1:21" x14ac:dyDescent="0.2">
      <c r="A70" s="106" t="s">
        <v>1</v>
      </c>
      <c r="B70" s="15"/>
      <c r="C70" s="26"/>
      <c r="D70" s="40"/>
      <c r="H70" s="40"/>
      <c r="I70" s="40"/>
      <c r="J70" s="40"/>
      <c r="U70" s="40"/>
    </row>
    <row r="71" spans="1:21" x14ac:dyDescent="0.2">
      <c r="A71" s="111" t="s">
        <v>102</v>
      </c>
      <c r="B71" s="14"/>
      <c r="C71" s="26"/>
      <c r="D71" s="40"/>
      <c r="H71" s="40"/>
      <c r="I71" s="40"/>
      <c r="J71" s="40"/>
      <c r="U71" s="40"/>
    </row>
    <row r="72" spans="1:21" x14ac:dyDescent="0.2">
      <c r="A72" s="106" t="s">
        <v>54</v>
      </c>
      <c r="B72" s="15"/>
      <c r="D72" s="40"/>
    </row>
    <row r="73" spans="1:21" x14ac:dyDescent="0.2">
      <c r="A73" s="40"/>
      <c r="B73" s="15"/>
      <c r="D73" s="40"/>
    </row>
  </sheetData>
  <conditionalFormatting sqref="I1:I2 E1:E3 E63:E1048576 E5:E8 F1:H1048576">
    <cfRule type="cellIs" dxfId="19" priority="4" operator="equal">
      <formula>"Yes"</formula>
    </cfRule>
  </conditionalFormatting>
  <conditionalFormatting sqref="U1:U2">
    <cfRule type="cellIs" dxfId="18" priority="3" operator="equal">
      <formula>"Yes"</formula>
    </cfRule>
  </conditionalFormatting>
  <pageMargins left="0.7" right="0.7" top="0.75" bottom="0.75" header="0.3" footer="0.3"/>
  <pageSetup scale="89" fitToWidth="0" orientation="portrait" r:id="rId1"/>
  <headerFooter>
    <oddHeader>&amp;C&amp;"Arial,Bold"&amp;14&amp;UExample - Organizational Unit Details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Menus'!$E$4:$E$5</xm:f>
          </x14:formula1>
          <xm:sqref>A66:C66 A70:C70 A9:B9 A14:B14 A19:B19 F9:XFD23 C20:E23 C15:E18 C10:E13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11"/>
  <sheetViews>
    <sheetView workbookViewId="0">
      <selection activeCell="A2" sqref="A2"/>
    </sheetView>
  </sheetViews>
  <sheetFormatPr defaultRowHeight="15" x14ac:dyDescent="0.2"/>
  <cols>
    <col min="1" max="1" width="43.140625" style="55" customWidth="1"/>
    <col min="2" max="4" width="13.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row>
    <row r="3" spans="1:4" x14ac:dyDescent="0.2">
      <c r="A3" s="67" t="s">
        <v>65</v>
      </c>
      <c r="B3" s="68"/>
    </row>
    <row r="4" spans="1:4" x14ac:dyDescent="0.2">
      <c r="A4" s="98"/>
      <c r="B4" s="68"/>
    </row>
    <row r="6" spans="1:4" x14ac:dyDescent="0.2">
      <c r="B6" s="85" t="s">
        <v>4</v>
      </c>
      <c r="C6" s="85" t="s">
        <v>3</v>
      </c>
      <c r="D6" s="85" t="s">
        <v>8</v>
      </c>
    </row>
    <row r="7" spans="1:4" ht="45" x14ac:dyDescent="0.2">
      <c r="A7" s="69" t="s">
        <v>34</v>
      </c>
      <c r="B7" s="70"/>
      <c r="C7" s="70"/>
      <c r="D7" s="70"/>
    </row>
    <row r="8" spans="1:4" x14ac:dyDescent="0.2">
      <c r="A8" s="71" t="s">
        <v>35</v>
      </c>
      <c r="B8" s="72"/>
      <c r="C8" s="72"/>
      <c r="D8" s="72"/>
    </row>
    <row r="9" spans="1:4" ht="25.5" customHeight="1" x14ac:dyDescent="0.2">
      <c r="A9" s="69" t="s">
        <v>36</v>
      </c>
      <c r="B9" s="70"/>
      <c r="C9" s="70"/>
      <c r="D9" s="70"/>
    </row>
    <row r="10" spans="1:4" x14ac:dyDescent="0.2">
      <c r="A10" s="73"/>
      <c r="B10" s="74"/>
      <c r="C10" s="74"/>
      <c r="D10" s="74"/>
    </row>
    <row r="11" spans="1:4" ht="56.25" customHeight="1" x14ac:dyDescent="0.2">
      <c r="A11" s="69" t="s">
        <v>42</v>
      </c>
      <c r="B11" s="70"/>
      <c r="C11" s="70"/>
      <c r="D11" s="70"/>
    </row>
  </sheetData>
  <pageMargins left="0.7" right="0.7" top="0.75" bottom="0.75" header="0.3" footer="0.3"/>
  <pageSetup orientation="portrait" r:id="rId1"/>
  <headerFooter>
    <oddHeader>&amp;C&amp;"Arial,Bold"&amp;14&amp;UFinance Overview</oddHeader>
    <oddFooter>&amp;RThe contents of this chart are considered sworn testimony from the agency director.</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1"/>
  <sheetViews>
    <sheetView workbookViewId="0">
      <selection activeCell="D9" sqref="D9"/>
    </sheetView>
  </sheetViews>
  <sheetFormatPr defaultRowHeight="15" x14ac:dyDescent="0.2"/>
  <cols>
    <col min="1" max="1" width="43.140625" style="55" customWidth="1"/>
    <col min="2" max="4" width="11.7109375" style="55" bestFit="1" customWidth="1"/>
    <col min="5" max="5" width="17.7109375" style="55" customWidth="1"/>
    <col min="6" max="7" width="15" style="55" customWidth="1"/>
    <col min="8" max="9" width="17.42578125" style="55" customWidth="1"/>
    <col min="10" max="11" width="16" style="55" customWidth="1"/>
    <col min="12" max="13" width="18.42578125" style="55" customWidth="1"/>
    <col min="14" max="14" width="17" style="55" customWidth="1"/>
    <col min="15" max="15" width="38.42578125" style="55" customWidth="1"/>
    <col min="16" max="16" width="31.5703125" style="55" customWidth="1"/>
    <col min="17" max="17" width="23.7109375" style="55" customWidth="1"/>
    <col min="18" max="18" width="18.5703125" style="55" customWidth="1"/>
    <col min="19" max="19" width="16.7109375" style="55" customWidth="1"/>
    <col min="20" max="20" width="7.5703125" style="55" bestFit="1" customWidth="1"/>
    <col min="21" max="21" width="25.7109375" style="55" customWidth="1"/>
    <col min="22" max="16384" width="9.140625" style="55"/>
  </cols>
  <sheetData>
    <row r="1" spans="1:4" x14ac:dyDescent="0.2">
      <c r="A1" s="67" t="s">
        <v>64</v>
      </c>
    </row>
    <row r="2" spans="1:4" x14ac:dyDescent="0.2">
      <c r="A2" s="57" t="s">
        <v>118</v>
      </c>
    </row>
    <row r="3" spans="1:4" x14ac:dyDescent="0.2">
      <c r="A3" s="67" t="s">
        <v>65</v>
      </c>
      <c r="B3" s="68"/>
    </row>
    <row r="4" spans="1:4" x14ac:dyDescent="0.2">
      <c r="A4" s="98">
        <v>43556</v>
      </c>
      <c r="B4" s="68"/>
    </row>
    <row r="6" spans="1:4" x14ac:dyDescent="0.2">
      <c r="B6" s="85" t="s">
        <v>4</v>
      </c>
      <c r="C6" s="85" t="s">
        <v>3</v>
      </c>
      <c r="D6" s="85" t="s">
        <v>8</v>
      </c>
    </row>
    <row r="7" spans="1:4" ht="45" x14ac:dyDescent="0.2">
      <c r="A7" s="69" t="s">
        <v>34</v>
      </c>
      <c r="B7" s="70">
        <v>1500000</v>
      </c>
      <c r="C7" s="70">
        <v>1600000</v>
      </c>
      <c r="D7" s="70">
        <v>1600000</v>
      </c>
    </row>
    <row r="8" spans="1:4" x14ac:dyDescent="0.2">
      <c r="A8" s="71" t="s">
        <v>35</v>
      </c>
      <c r="B8" s="72">
        <v>700000</v>
      </c>
      <c r="C8" s="72">
        <v>695000</v>
      </c>
      <c r="D8" s="72">
        <v>542000</v>
      </c>
    </row>
    <row r="9" spans="1:4" ht="25.5" customHeight="1" x14ac:dyDescent="0.2">
      <c r="A9" s="69" t="s">
        <v>36</v>
      </c>
      <c r="B9" s="70">
        <f>B7-B8</f>
        <v>800000</v>
      </c>
      <c r="C9" s="70">
        <f t="shared" ref="C9:D9" si="0">C7-C8</f>
        <v>905000</v>
      </c>
      <c r="D9" s="70">
        <f t="shared" si="0"/>
        <v>1058000</v>
      </c>
    </row>
    <row r="10" spans="1:4" x14ac:dyDescent="0.2">
      <c r="A10" s="73"/>
      <c r="B10" s="74"/>
      <c r="C10" s="74"/>
      <c r="D10" s="74"/>
    </row>
    <row r="11" spans="1:4" ht="56.25" customHeight="1" x14ac:dyDescent="0.2">
      <c r="A11" s="69" t="s">
        <v>42</v>
      </c>
      <c r="B11" s="70">
        <v>800000</v>
      </c>
      <c r="C11" s="70">
        <v>1200000</v>
      </c>
      <c r="D11" s="70">
        <v>1400000</v>
      </c>
    </row>
  </sheetData>
  <pageMargins left="0.7" right="0.7" top="0.75" bottom="0.75" header="0.3" footer="0.3"/>
  <pageSetup fitToHeight="0" orientation="portrait" r:id="rId1"/>
  <headerFooter>
    <oddHeader>&amp;C&amp;"Arial,Bold"&amp;14&amp;UExample - Finance Overview</oddHeader>
    <oddFooter>&amp;RThe contents of this chart are considered sworn testimony from the agency director.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73"/>
  <sheetViews>
    <sheetView workbookViewId="0">
      <pane xSplit="4" ySplit="10" topLeftCell="E29" activePane="bottomRight" state="frozen"/>
      <selection pane="topRight" activeCell="E1" sqref="E1"/>
      <selection pane="bottomLeft" activeCell="A11" sqref="A11"/>
      <selection pane="bottomRight" activeCell="B2" sqref="B2"/>
    </sheetView>
  </sheetViews>
  <sheetFormatPr defaultColWidth="9.140625" defaultRowHeight="12.75" x14ac:dyDescent="0.2"/>
  <cols>
    <col min="1" max="1" width="19.42578125" style="59" customWidth="1"/>
    <col min="2" max="2" width="51.42578125" style="10" customWidth="1"/>
    <col min="3" max="3" width="9.140625" style="60" customWidth="1"/>
    <col min="4" max="4" width="0.85546875" style="26" customWidth="1"/>
    <col min="5" max="8" width="57.7109375" style="42" customWidth="1"/>
    <col min="9" max="9" width="17.28515625" style="42" customWidth="1"/>
    <col min="10" max="10" width="4" style="59" customWidth="1"/>
    <col min="11" max="11" width="3.140625" style="59" customWidth="1"/>
    <col min="12" max="12" width="12.28515625" style="59" customWidth="1"/>
    <col min="13" max="13" width="29" style="59" customWidth="1"/>
    <col min="14" max="16384" width="9.140625" style="59"/>
  </cols>
  <sheetData>
    <row r="1" spans="2:12" x14ac:dyDescent="0.2">
      <c r="B1" s="4" t="s">
        <v>64</v>
      </c>
      <c r="D1" s="29"/>
      <c r="E1" s="11"/>
      <c r="F1" s="11"/>
      <c r="G1" s="11"/>
      <c r="H1" s="11"/>
      <c r="I1" s="11"/>
      <c r="J1" s="26"/>
      <c r="K1" s="26"/>
      <c r="L1" s="27"/>
    </row>
    <row r="2" spans="2:12" x14ac:dyDescent="0.2">
      <c r="B2" s="58"/>
      <c r="D2" s="15"/>
      <c r="E2" s="11"/>
      <c r="F2" s="11"/>
      <c r="G2" s="11"/>
      <c r="H2" s="11"/>
      <c r="I2" s="11"/>
      <c r="J2" s="26"/>
      <c r="K2" s="26"/>
      <c r="L2" s="27"/>
    </row>
    <row r="3" spans="2:12" x14ac:dyDescent="0.2">
      <c r="B3" s="4" t="s">
        <v>65</v>
      </c>
      <c r="D3" s="29"/>
      <c r="E3" s="11"/>
      <c r="F3" s="11"/>
      <c r="G3" s="11"/>
      <c r="H3" s="11"/>
      <c r="I3" s="11"/>
      <c r="J3" s="26"/>
      <c r="K3" s="26"/>
      <c r="L3" s="27"/>
    </row>
    <row r="4" spans="2:12" ht="15.75" x14ac:dyDescent="0.2">
      <c r="B4" s="97"/>
      <c r="C4" s="65"/>
      <c r="D4" s="84"/>
      <c r="E4" s="9"/>
      <c r="F4" s="9"/>
      <c r="G4" s="9"/>
      <c r="H4" s="9"/>
      <c r="I4" s="11"/>
      <c r="L4" s="58"/>
    </row>
    <row r="5" spans="2:12" ht="15.75" x14ac:dyDescent="0.2">
      <c r="B5" s="49"/>
      <c r="C5" s="65"/>
      <c r="D5" s="48"/>
      <c r="E5" s="9"/>
      <c r="F5" s="9"/>
      <c r="G5" s="9"/>
      <c r="H5" s="9"/>
      <c r="I5" s="11"/>
      <c r="L5" s="58"/>
    </row>
    <row r="6" spans="2:12" x14ac:dyDescent="0.2">
      <c r="B6" s="63" t="s">
        <v>66</v>
      </c>
      <c r="D6" s="78"/>
      <c r="E6" s="11"/>
      <c r="F6" s="11"/>
      <c r="G6" s="11"/>
      <c r="H6" s="11"/>
      <c r="I6" s="11"/>
      <c r="L6" s="58"/>
    </row>
    <row r="7" spans="2:12" x14ac:dyDescent="0.2">
      <c r="B7" s="154" t="s">
        <v>101</v>
      </c>
      <c r="C7" s="8"/>
      <c r="D7" s="80"/>
      <c r="E7" s="105"/>
      <c r="F7" s="105"/>
      <c r="G7" s="105"/>
      <c r="H7" s="105"/>
      <c r="I7" s="2"/>
      <c r="J7" s="2"/>
    </row>
    <row r="8" spans="2:12" x14ac:dyDescent="0.2">
      <c r="B8" s="153" t="s">
        <v>16</v>
      </c>
      <c r="C8" s="86"/>
      <c r="D8" s="77"/>
      <c r="E8" s="107"/>
      <c r="F8" s="107"/>
      <c r="G8" s="107"/>
      <c r="H8" s="107"/>
      <c r="I8" s="2"/>
      <c r="J8" s="2"/>
    </row>
    <row r="9" spans="2:12" ht="15" customHeight="1" x14ac:dyDescent="0.2">
      <c r="B9" s="154" t="s">
        <v>151</v>
      </c>
      <c r="C9" s="8"/>
      <c r="D9" s="82"/>
      <c r="E9" s="105"/>
      <c r="F9" s="105"/>
      <c r="G9" s="105"/>
      <c r="H9" s="105"/>
      <c r="I9" s="2"/>
      <c r="J9" s="2"/>
    </row>
    <row r="10" spans="2:12" x14ac:dyDescent="0.2">
      <c r="B10" s="153" t="s">
        <v>15</v>
      </c>
      <c r="C10" s="86"/>
      <c r="D10" s="81"/>
      <c r="E10" s="107"/>
      <c r="F10" s="107"/>
      <c r="G10" s="107"/>
      <c r="H10" s="107"/>
      <c r="I10" s="2"/>
      <c r="J10" s="2"/>
    </row>
    <row r="11" spans="2:12" x14ac:dyDescent="0.2">
      <c r="B11" s="154" t="s">
        <v>14</v>
      </c>
      <c r="C11" s="8"/>
      <c r="D11" s="78"/>
      <c r="E11" s="105"/>
      <c r="F11" s="105"/>
      <c r="G11" s="105"/>
      <c r="H11" s="105"/>
      <c r="I11" s="2"/>
      <c r="J11" s="2"/>
    </row>
    <row r="12" spans="2:12" x14ac:dyDescent="0.2">
      <c r="B12" s="154"/>
      <c r="C12" s="87"/>
      <c r="D12" s="82"/>
      <c r="E12" s="2"/>
      <c r="F12" s="2"/>
      <c r="G12" s="2"/>
      <c r="H12" s="2"/>
      <c r="I12" s="2"/>
      <c r="J12" s="2"/>
    </row>
    <row r="13" spans="2:12" s="26" customFormat="1" x14ac:dyDescent="0.2">
      <c r="B13" s="63" t="s">
        <v>38</v>
      </c>
      <c r="C13" s="88"/>
      <c r="D13" s="82"/>
      <c r="E13" s="2"/>
      <c r="F13" s="2"/>
      <c r="G13" s="2"/>
      <c r="H13" s="2"/>
      <c r="I13" s="2"/>
      <c r="J13" s="2"/>
    </row>
    <row r="14" spans="2:12" x14ac:dyDescent="0.2">
      <c r="B14" s="151" t="s">
        <v>153</v>
      </c>
      <c r="C14" s="86"/>
      <c r="D14" s="78"/>
      <c r="E14" s="107"/>
      <c r="F14" s="107"/>
      <c r="G14" s="107"/>
      <c r="H14" s="107"/>
      <c r="I14" s="2"/>
      <c r="J14" s="2"/>
    </row>
    <row r="15" spans="2:12" ht="25.5" x14ac:dyDescent="0.2">
      <c r="B15" s="152" t="s">
        <v>9</v>
      </c>
      <c r="C15" s="8"/>
      <c r="D15" s="77"/>
      <c r="E15" s="105"/>
      <c r="F15" s="105"/>
      <c r="G15" s="105"/>
      <c r="H15" s="105"/>
      <c r="I15" s="2"/>
      <c r="J15" s="2"/>
    </row>
    <row r="16" spans="2:12" ht="25.5" x14ac:dyDescent="0.2">
      <c r="B16" s="151" t="s">
        <v>100</v>
      </c>
      <c r="C16" s="86"/>
      <c r="D16" s="82"/>
      <c r="E16" s="107"/>
      <c r="F16" s="107"/>
      <c r="G16" s="107"/>
      <c r="H16" s="107"/>
      <c r="I16" s="2"/>
      <c r="J16" s="2"/>
    </row>
    <row r="17" spans="2:10" x14ac:dyDescent="0.2">
      <c r="B17" s="15"/>
      <c r="C17" s="87"/>
      <c r="D17" s="82"/>
      <c r="E17" s="2"/>
      <c r="F17" s="2"/>
      <c r="G17" s="2"/>
      <c r="H17" s="2"/>
      <c r="I17" s="2"/>
      <c r="J17" s="2"/>
    </row>
    <row r="18" spans="2:10" s="26" customFormat="1" x14ac:dyDescent="0.2">
      <c r="B18" s="63" t="s">
        <v>39</v>
      </c>
      <c r="C18" s="88"/>
      <c r="D18" s="82"/>
      <c r="E18" s="2"/>
      <c r="F18" s="2"/>
      <c r="G18" s="2"/>
      <c r="H18" s="2"/>
      <c r="I18" s="2"/>
      <c r="J18" s="2"/>
    </row>
    <row r="19" spans="2:10" x14ac:dyDescent="0.2">
      <c r="B19" s="153" t="s">
        <v>17</v>
      </c>
      <c r="C19" s="86"/>
      <c r="D19" s="78"/>
      <c r="E19" s="107"/>
      <c r="F19" s="107"/>
      <c r="G19" s="107"/>
      <c r="H19" s="107"/>
      <c r="I19" s="2"/>
      <c r="J19" s="2"/>
    </row>
    <row r="20" spans="2:10" x14ac:dyDescent="0.2">
      <c r="B20" s="152" t="s">
        <v>28</v>
      </c>
      <c r="C20" s="23" t="s">
        <v>4</v>
      </c>
      <c r="D20" s="77"/>
      <c r="E20" s="105"/>
      <c r="F20" s="105"/>
      <c r="G20" s="105"/>
      <c r="H20" s="105"/>
      <c r="I20" s="2"/>
      <c r="J20" s="2"/>
    </row>
    <row r="21" spans="2:10" x14ac:dyDescent="0.2">
      <c r="B21" s="151" t="s">
        <v>109</v>
      </c>
      <c r="C21" s="89" t="s">
        <v>4</v>
      </c>
      <c r="D21" s="82"/>
      <c r="E21" s="107"/>
      <c r="F21" s="107"/>
      <c r="G21" s="107"/>
      <c r="H21" s="107"/>
      <c r="I21" s="2"/>
      <c r="J21" s="2"/>
    </row>
    <row r="22" spans="2:10" x14ac:dyDescent="0.2">
      <c r="B22" s="152" t="s">
        <v>96</v>
      </c>
      <c r="C22" s="23" t="s">
        <v>4</v>
      </c>
      <c r="D22" s="82"/>
      <c r="E22" s="112"/>
      <c r="F22" s="112"/>
      <c r="G22" s="112"/>
      <c r="H22" s="112"/>
      <c r="I22" s="22"/>
      <c r="J22" s="22"/>
    </row>
    <row r="23" spans="2:10" x14ac:dyDescent="0.2">
      <c r="B23" s="151" t="s">
        <v>97</v>
      </c>
      <c r="C23" s="89" t="s">
        <v>37</v>
      </c>
      <c r="D23" s="82"/>
      <c r="E23" s="108"/>
      <c r="F23" s="108"/>
      <c r="G23" s="108"/>
      <c r="H23" s="108"/>
      <c r="I23" s="20"/>
      <c r="J23" s="20"/>
    </row>
    <row r="24" spans="2:10" ht="25.5" x14ac:dyDescent="0.2">
      <c r="B24" s="152" t="s">
        <v>44</v>
      </c>
      <c r="C24" s="8"/>
      <c r="D24" s="78"/>
      <c r="E24" s="112"/>
      <c r="F24" s="112"/>
      <c r="G24" s="112"/>
      <c r="H24" s="112"/>
      <c r="I24" s="22"/>
      <c r="J24" s="22"/>
    </row>
    <row r="25" spans="2:10" s="26" customFormat="1" x14ac:dyDescent="0.2">
      <c r="B25" s="15"/>
      <c r="C25" s="8"/>
      <c r="D25" s="83"/>
      <c r="E25" s="22"/>
      <c r="F25" s="22"/>
      <c r="G25" s="22"/>
      <c r="H25" s="22"/>
      <c r="I25" s="22"/>
      <c r="J25" s="22"/>
    </row>
    <row r="26" spans="2:10" s="26" customFormat="1" x14ac:dyDescent="0.2">
      <c r="B26" s="63" t="s">
        <v>67</v>
      </c>
      <c r="C26" s="88"/>
      <c r="D26" s="77"/>
      <c r="E26" s="2"/>
      <c r="F26" s="2"/>
      <c r="G26" s="2"/>
      <c r="H26" s="2"/>
      <c r="I26" s="2"/>
      <c r="J26" s="2"/>
    </row>
    <row r="27" spans="2:10" x14ac:dyDescent="0.2">
      <c r="B27" s="151" t="s">
        <v>98</v>
      </c>
      <c r="C27" s="89"/>
      <c r="D27" s="82"/>
      <c r="E27" s="110"/>
      <c r="F27" s="110"/>
      <c r="G27" s="110"/>
      <c r="H27" s="110"/>
      <c r="I27" s="58"/>
      <c r="J27" s="58"/>
    </row>
    <row r="28" spans="2:10" s="38" customFormat="1" x14ac:dyDescent="0.2">
      <c r="B28" s="66" t="s">
        <v>30</v>
      </c>
      <c r="C28" s="90" t="s">
        <v>4</v>
      </c>
      <c r="D28" s="82"/>
      <c r="E28" s="113"/>
      <c r="F28" s="113"/>
      <c r="G28" s="113"/>
      <c r="H28" s="113"/>
      <c r="I28" s="52"/>
      <c r="J28" s="52"/>
    </row>
    <row r="29" spans="2:10" s="38" customFormat="1" x14ac:dyDescent="0.2">
      <c r="B29" s="53"/>
      <c r="C29" s="91" t="s">
        <v>3</v>
      </c>
      <c r="D29" s="83"/>
      <c r="E29" s="113"/>
      <c r="F29" s="113"/>
      <c r="G29" s="113"/>
      <c r="H29" s="113"/>
      <c r="I29" s="52"/>
      <c r="J29" s="52"/>
    </row>
    <row r="30" spans="2:10" s="38" customFormat="1" x14ac:dyDescent="0.2">
      <c r="B30" s="53"/>
      <c r="C30" s="91" t="s">
        <v>8</v>
      </c>
      <c r="D30" s="77"/>
      <c r="E30" s="113"/>
      <c r="F30" s="113"/>
      <c r="G30" s="113"/>
      <c r="H30" s="113"/>
      <c r="I30" s="52"/>
      <c r="J30" s="52"/>
    </row>
    <row r="31" spans="2:10" x14ac:dyDescent="0.2">
      <c r="B31" s="151" t="s">
        <v>43</v>
      </c>
      <c r="C31" s="89" t="s">
        <v>4</v>
      </c>
      <c r="D31" s="82"/>
      <c r="E31" s="110"/>
      <c r="F31" s="110"/>
      <c r="G31" s="110"/>
      <c r="H31" s="110"/>
      <c r="I31" s="58"/>
      <c r="J31" s="58"/>
    </row>
    <row r="32" spans="2:10" x14ac:dyDescent="0.2">
      <c r="B32" s="173" t="s">
        <v>27</v>
      </c>
      <c r="C32" s="174"/>
      <c r="D32" s="82"/>
      <c r="E32" s="110"/>
      <c r="F32" s="110"/>
      <c r="G32" s="110"/>
      <c r="H32" s="110"/>
      <c r="I32" s="58"/>
      <c r="J32" s="58"/>
    </row>
    <row r="33" spans="1:10" x14ac:dyDescent="0.2">
      <c r="B33" s="153"/>
      <c r="C33" s="92" t="s">
        <v>3</v>
      </c>
      <c r="D33" s="83"/>
      <c r="E33" s="110"/>
      <c r="F33" s="110"/>
      <c r="G33" s="110"/>
      <c r="H33" s="110"/>
      <c r="I33" s="58"/>
      <c r="J33" s="58"/>
    </row>
    <row r="34" spans="1:10" x14ac:dyDescent="0.2">
      <c r="B34" s="173" t="s">
        <v>27</v>
      </c>
      <c r="C34" s="174"/>
      <c r="D34" s="77"/>
      <c r="E34" s="110"/>
      <c r="F34" s="110"/>
      <c r="G34" s="110"/>
      <c r="H34" s="110"/>
      <c r="I34" s="58"/>
      <c r="J34" s="58"/>
    </row>
    <row r="35" spans="1:10" x14ac:dyDescent="0.2">
      <c r="B35" s="153"/>
      <c r="C35" s="92" t="s">
        <v>8</v>
      </c>
      <c r="D35" s="82"/>
      <c r="E35" s="110"/>
      <c r="F35" s="110"/>
      <c r="G35" s="110"/>
      <c r="H35" s="110"/>
      <c r="I35" s="58"/>
      <c r="J35" s="58"/>
    </row>
    <row r="36" spans="1:10" x14ac:dyDescent="0.2">
      <c r="B36" s="173" t="s">
        <v>27</v>
      </c>
      <c r="C36" s="174"/>
      <c r="D36" s="82"/>
      <c r="E36" s="110"/>
      <c r="F36" s="110"/>
      <c r="G36" s="110"/>
      <c r="H36" s="110"/>
      <c r="I36" s="58"/>
      <c r="J36" s="58"/>
    </row>
    <row r="37" spans="1:10" x14ac:dyDescent="0.2">
      <c r="B37" s="152" t="s">
        <v>19</v>
      </c>
      <c r="C37" s="23" t="s">
        <v>4</v>
      </c>
      <c r="D37" s="82"/>
      <c r="E37" s="114"/>
      <c r="F37" s="114"/>
      <c r="G37" s="114"/>
      <c r="H37" s="114"/>
      <c r="I37" s="33"/>
      <c r="J37" s="24"/>
    </row>
    <row r="38" spans="1:10" x14ac:dyDescent="0.2">
      <c r="B38" s="154"/>
      <c r="C38" s="6" t="s">
        <v>3</v>
      </c>
      <c r="D38" s="78"/>
      <c r="E38" s="114"/>
      <c r="F38" s="114"/>
      <c r="G38" s="114"/>
      <c r="H38" s="114"/>
      <c r="I38" s="33"/>
      <c r="J38" s="24"/>
    </row>
    <row r="39" spans="1:10" x14ac:dyDescent="0.2">
      <c r="B39" s="154"/>
      <c r="C39" s="6" t="s">
        <v>8</v>
      </c>
      <c r="D39" s="77"/>
      <c r="E39" s="114"/>
      <c r="F39" s="114"/>
      <c r="G39" s="114"/>
      <c r="H39" s="114"/>
      <c r="I39" s="33"/>
      <c r="J39" s="24"/>
    </row>
    <row r="40" spans="1:10" s="26" customFormat="1" x14ac:dyDescent="0.2">
      <c r="B40" s="154"/>
      <c r="C40" s="6"/>
      <c r="D40" s="82"/>
      <c r="E40" s="32"/>
      <c r="F40" s="32"/>
      <c r="G40" s="32"/>
      <c r="H40" s="32"/>
      <c r="I40" s="32"/>
      <c r="J40" s="31"/>
    </row>
    <row r="41" spans="1:10" s="26" customFormat="1" x14ac:dyDescent="0.2">
      <c r="B41" s="63" t="s">
        <v>41</v>
      </c>
      <c r="C41" s="88"/>
      <c r="D41" s="82"/>
      <c r="E41" s="2"/>
      <c r="F41" s="2"/>
      <c r="G41" s="2"/>
      <c r="H41" s="2"/>
      <c r="I41" s="2"/>
      <c r="J41" s="2"/>
    </row>
    <row r="42" spans="1:10" x14ac:dyDescent="0.2">
      <c r="B42" s="151" t="s">
        <v>99</v>
      </c>
      <c r="C42" s="89"/>
      <c r="D42" s="77"/>
      <c r="E42" s="115"/>
      <c r="F42" s="115"/>
      <c r="G42" s="115"/>
      <c r="H42" s="115"/>
      <c r="I42" s="28"/>
      <c r="J42" s="28"/>
    </row>
    <row r="43" spans="1:10" x14ac:dyDescent="0.2">
      <c r="B43" s="151"/>
      <c r="C43" s="89" t="s">
        <v>4</v>
      </c>
      <c r="D43" s="78"/>
      <c r="E43" s="116"/>
      <c r="F43" s="116"/>
      <c r="G43" s="116"/>
      <c r="H43" s="116"/>
      <c r="I43" s="28"/>
      <c r="J43" s="28"/>
    </row>
    <row r="44" spans="1:10" x14ac:dyDescent="0.2">
      <c r="B44" s="151"/>
      <c r="C44" s="89" t="s">
        <v>3</v>
      </c>
      <c r="D44" s="83"/>
      <c r="E44" s="116"/>
      <c r="F44" s="116"/>
      <c r="G44" s="116"/>
      <c r="H44" s="116"/>
      <c r="I44" s="28"/>
      <c r="J44" s="28"/>
    </row>
    <row r="45" spans="1:10" x14ac:dyDescent="0.2">
      <c r="B45" s="151"/>
      <c r="C45" s="89" t="s">
        <v>8</v>
      </c>
      <c r="D45" s="77"/>
      <c r="E45" s="116"/>
      <c r="F45" s="116"/>
      <c r="G45" s="116"/>
      <c r="H45" s="116"/>
      <c r="I45" s="28"/>
      <c r="J45" s="28"/>
    </row>
    <row r="46" spans="1:10" ht="16.5" customHeight="1" x14ac:dyDescent="0.2">
      <c r="A46" s="61" t="s">
        <v>92</v>
      </c>
      <c r="B46" s="178" t="s">
        <v>108</v>
      </c>
      <c r="C46" s="23"/>
      <c r="D46" s="82"/>
      <c r="E46" s="114"/>
      <c r="F46" s="114"/>
      <c r="G46" s="114"/>
      <c r="H46" s="114"/>
      <c r="I46" s="33"/>
      <c r="J46" s="24"/>
    </row>
    <row r="47" spans="1:10" x14ac:dyDescent="0.2">
      <c r="A47" s="147">
        <f>SUM(E47:CN47)</f>
        <v>0</v>
      </c>
      <c r="B47" s="176"/>
      <c r="C47" s="23" t="s">
        <v>4</v>
      </c>
      <c r="D47" s="82"/>
      <c r="E47" s="114"/>
      <c r="F47" s="114"/>
      <c r="G47" s="114"/>
      <c r="H47" s="114"/>
      <c r="I47" s="33"/>
      <c r="J47" s="24"/>
    </row>
    <row r="48" spans="1:10" x14ac:dyDescent="0.2">
      <c r="A48" s="147">
        <f>SUM(E48:CN48)</f>
        <v>0</v>
      </c>
      <c r="B48" s="176"/>
      <c r="C48" s="6" t="s">
        <v>3</v>
      </c>
      <c r="D48" s="83"/>
      <c r="E48" s="114"/>
      <c r="F48" s="114"/>
      <c r="G48" s="114"/>
      <c r="H48" s="114"/>
      <c r="I48" s="33"/>
      <c r="J48" s="24"/>
    </row>
    <row r="49" spans="1:10" x14ac:dyDescent="0.2">
      <c r="A49" s="147">
        <f>SUM(E49:CN49)</f>
        <v>0</v>
      </c>
      <c r="B49" s="176"/>
      <c r="C49" s="6" t="s">
        <v>8</v>
      </c>
      <c r="D49" s="77"/>
      <c r="E49" s="114"/>
      <c r="F49" s="114"/>
      <c r="G49" s="114"/>
      <c r="H49" s="114"/>
      <c r="I49" s="33"/>
      <c r="J49" s="24"/>
    </row>
    <row r="50" spans="1:10" x14ac:dyDescent="0.2">
      <c r="A50" s="62" t="s">
        <v>91</v>
      </c>
      <c r="B50" s="177" t="s">
        <v>104</v>
      </c>
      <c r="C50" s="89"/>
      <c r="D50" s="82"/>
      <c r="E50" s="117"/>
      <c r="F50" s="117"/>
      <c r="G50" s="117"/>
      <c r="H50" s="117"/>
      <c r="I50" s="25"/>
      <c r="J50" s="25"/>
    </row>
    <row r="51" spans="1:10" x14ac:dyDescent="0.2">
      <c r="A51" s="16">
        <f>'Finance Overview'!B8</f>
        <v>0</v>
      </c>
      <c r="B51" s="176"/>
      <c r="C51" s="89" t="s">
        <v>4</v>
      </c>
      <c r="D51" s="82"/>
      <c r="E51" s="118" t="str">
        <f t="shared" ref="E51:F51" si="0">IFERROR(E47/$A$51,"Agency does not track the total expense of providing the deliverable.")</f>
        <v>Agency does not track the total expense of providing the deliverable.</v>
      </c>
      <c r="F51" s="118" t="str">
        <f t="shared" si="0"/>
        <v>Agency does not track the total expense of providing the deliverable.</v>
      </c>
      <c r="G51" s="118" t="str">
        <f>IFERROR(G47/$A$51,"Agency does not track the total expense of providing the deliverable.")</f>
        <v>Agency does not track the total expense of providing the deliverable.</v>
      </c>
      <c r="H51" s="118" t="str">
        <f>IFERROR(H47/$A$51,"Agency does not track the total expense of providing the deliverable.")</f>
        <v>Agency does not track the total expense of providing the deliverable.</v>
      </c>
      <c r="I51" s="25"/>
      <c r="J51" s="25"/>
    </row>
    <row r="52" spans="1:10" x14ac:dyDescent="0.2">
      <c r="A52" s="16">
        <f>'Finance Overview'!C8</f>
        <v>0</v>
      </c>
      <c r="B52" s="176"/>
      <c r="C52" s="92" t="s">
        <v>3</v>
      </c>
      <c r="D52" s="83"/>
      <c r="E52" s="118" t="str">
        <f t="shared" ref="E52:F52" si="1">IFERROR(E48/$A$52,"Agency does not track the total expense of providing the deliverable.")</f>
        <v>Agency does not track the total expense of providing the deliverable.</v>
      </c>
      <c r="F52" s="118" t="str">
        <f t="shared" si="1"/>
        <v>Agency does not track the total expense of providing the deliverable.</v>
      </c>
      <c r="G52" s="118" t="str">
        <f>IFERROR(G48/$A$52,"Agency does not track the total expense of providing the deliverable.")</f>
        <v>Agency does not track the total expense of providing the deliverable.</v>
      </c>
      <c r="H52" s="118" t="str">
        <f>IFERROR(H48/$A$52,"Agency does not track the total expense of providing the deliverable.")</f>
        <v>Agency does not track the total expense of providing the deliverable.</v>
      </c>
      <c r="I52" s="25"/>
      <c r="J52" s="25"/>
    </row>
    <row r="53" spans="1:10" x14ac:dyDescent="0.2">
      <c r="A53" s="16">
        <f>'Finance Overview'!D8</f>
        <v>0</v>
      </c>
      <c r="B53" s="176"/>
      <c r="C53" s="92" t="s">
        <v>8</v>
      </c>
      <c r="D53" s="77"/>
      <c r="E53" s="118" t="str">
        <f t="shared" ref="E53:F53" si="2">IFERROR(E49/$A$53,"Agency does not track the total expense of providing the deliverable.")</f>
        <v>Agency does not track the total expense of providing the deliverable.</v>
      </c>
      <c r="F53" s="118" t="str">
        <f t="shared" si="2"/>
        <v>Agency does not track the total expense of providing the deliverable.</v>
      </c>
      <c r="G53" s="118" t="str">
        <f>IFERROR(G49/$A$53,"Agency does not track the total expense of providing the deliverable.")</f>
        <v>Agency does not track the total expense of providing the deliverable.</v>
      </c>
      <c r="H53" s="118" t="str">
        <f>IFERROR(H49/$A$53,"Agency does not track the total expense of providing the deliverable.")</f>
        <v>Agency does not track the total expense of providing the deliverable.</v>
      </c>
      <c r="I53" s="25"/>
      <c r="J53" s="25"/>
    </row>
    <row r="54" spans="1:10" x14ac:dyDescent="0.2">
      <c r="B54" s="154" t="s">
        <v>141</v>
      </c>
      <c r="C54" s="23"/>
      <c r="D54" s="82"/>
      <c r="E54" s="114"/>
      <c r="F54" s="114"/>
      <c r="G54" s="114"/>
      <c r="H54" s="114"/>
      <c r="I54" s="33"/>
      <c r="J54" s="24"/>
    </row>
    <row r="55" spans="1:10" ht="25.5" x14ac:dyDescent="0.2">
      <c r="B55" s="21"/>
      <c r="C55" s="23" t="s">
        <v>4</v>
      </c>
      <c r="D55" s="82"/>
      <c r="E55" s="114" t="str">
        <f t="shared" ref="E55:F55" si="3">IFERROR(E47/E28,"There were no units provided, no cost, or the agency does not track the number of units provided and/or total cost.")</f>
        <v>There were no units provided, no cost, or the agency does not track the number of units provided and/or total cost.</v>
      </c>
      <c r="F55" s="114" t="str">
        <f t="shared" si="3"/>
        <v>There were no units provided, no cost, or the agency does not track the number of units provided and/or total cost.</v>
      </c>
      <c r="G55" s="114" t="str">
        <f t="shared" ref="G55:H55" si="4">IFERROR(G47/G28,"There were no units provided, no cost, or the agency does not track the number of units provided and/or total cost.")</f>
        <v>There were no units provided, no cost, or the agency does not track the number of units provided and/or total cost.</v>
      </c>
      <c r="H55" s="114" t="str">
        <f t="shared" si="4"/>
        <v>There were no units provided, no cost, or the agency does not track the number of units provided and/or total cost.</v>
      </c>
      <c r="I55" s="33"/>
      <c r="J55" s="24"/>
    </row>
    <row r="56" spans="1:10" ht="25.5" x14ac:dyDescent="0.2">
      <c r="B56" s="154"/>
      <c r="C56" s="6" t="s">
        <v>3</v>
      </c>
      <c r="D56" s="82"/>
      <c r="E56" s="114" t="str">
        <f t="shared" ref="E56:F56" si="5">IFERROR(E48/E29,"There were no units provided, no cost, or the agency does not track the number of units provided and/or total cost.")</f>
        <v>There were no units provided, no cost, or the agency does not track the number of units provided and/or total cost.</v>
      </c>
      <c r="F56" s="114" t="str">
        <f t="shared" si="5"/>
        <v>There were no units provided, no cost, or the agency does not track the number of units provided and/or total cost.</v>
      </c>
      <c r="G56" s="114" t="str">
        <f t="shared" ref="G56:H56" si="6">IFERROR(G48/G29,"There were no units provided, no cost, or the agency does not track the number of units provided and/or total cost.")</f>
        <v>There were no units provided, no cost, or the agency does not track the number of units provided and/or total cost.</v>
      </c>
      <c r="H56" s="114" t="str">
        <f t="shared" si="6"/>
        <v>There were no units provided, no cost, or the agency does not track the number of units provided and/or total cost.</v>
      </c>
      <c r="I56" s="24"/>
      <c r="J56" s="24"/>
    </row>
    <row r="57" spans="1:10" ht="25.5" x14ac:dyDescent="0.2">
      <c r="B57" s="154"/>
      <c r="C57" s="6" t="s">
        <v>8</v>
      </c>
      <c r="D57" s="78"/>
      <c r="E57" s="114" t="str">
        <f t="shared" ref="E57:F57" si="7">IFERROR(E49/E30,"There were no units provided, no cost, or the agency does not track the number of units provided and/or total cost.")</f>
        <v>There were no units provided, no cost, or the agency does not track the number of units provided and/or total cost.</v>
      </c>
      <c r="F57" s="114" t="str">
        <f t="shared" si="7"/>
        <v>There were no units provided, no cost, or the agency does not track the number of units provided and/or total cost.</v>
      </c>
      <c r="G57" s="114" t="str">
        <f t="shared" ref="G57:H57" si="8">IFERROR(G49/G30,"There were no units provided, no cost, or the agency does not track the number of units provided and/or total cost.")</f>
        <v>There were no units provided, no cost, or the agency does not track the number of units provided and/or total cost.</v>
      </c>
      <c r="H57" s="114" t="str">
        <f t="shared" si="8"/>
        <v>There were no units provided, no cost, or the agency does not track the number of units provided and/or total cost.</v>
      </c>
      <c r="I57" s="33"/>
      <c r="J57" s="24"/>
    </row>
    <row r="58" spans="1:10" s="26" customFormat="1" x14ac:dyDescent="0.2">
      <c r="B58" s="154"/>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151" t="s">
        <v>143</v>
      </c>
      <c r="C60" s="89" t="s">
        <v>4</v>
      </c>
      <c r="D60" s="82"/>
      <c r="E60" s="119"/>
      <c r="F60" s="119"/>
      <c r="G60" s="119"/>
      <c r="H60" s="119"/>
      <c r="I60" s="33"/>
      <c r="J60" s="24"/>
    </row>
    <row r="61" spans="1:10" x14ac:dyDescent="0.2">
      <c r="B61" s="153"/>
      <c r="C61" s="92" t="s">
        <v>3</v>
      </c>
      <c r="D61" s="77"/>
      <c r="E61" s="119"/>
      <c r="F61" s="119"/>
      <c r="G61" s="119"/>
      <c r="H61" s="119"/>
      <c r="I61" s="33"/>
      <c r="J61" s="24"/>
    </row>
    <row r="62" spans="1:10" x14ac:dyDescent="0.2">
      <c r="B62" s="153"/>
      <c r="C62" s="92" t="s">
        <v>8</v>
      </c>
      <c r="D62" s="78"/>
      <c r="E62" s="119"/>
      <c r="F62" s="119"/>
      <c r="G62" s="119"/>
      <c r="H62" s="119"/>
      <c r="I62" s="33"/>
      <c r="J62" s="24"/>
    </row>
    <row r="63" spans="1:10" x14ac:dyDescent="0.2">
      <c r="B63" s="175" t="s">
        <v>142</v>
      </c>
      <c r="C63" s="23" t="s">
        <v>4</v>
      </c>
      <c r="D63" s="79"/>
      <c r="E63" s="114"/>
      <c r="F63" s="114"/>
      <c r="G63" s="114"/>
      <c r="H63" s="114"/>
      <c r="I63" s="33"/>
      <c r="J63" s="24"/>
    </row>
    <row r="64" spans="1:10" x14ac:dyDescent="0.2">
      <c r="B64" s="176"/>
      <c r="C64" s="6" t="s">
        <v>3</v>
      </c>
      <c r="D64" s="93"/>
      <c r="E64" s="114"/>
      <c r="F64" s="114"/>
      <c r="G64" s="114"/>
      <c r="H64" s="114"/>
      <c r="I64" s="33"/>
      <c r="J64" s="24"/>
    </row>
    <row r="65" spans="2:10" x14ac:dyDescent="0.2">
      <c r="B65" s="176"/>
      <c r="C65" s="6" t="s">
        <v>8</v>
      </c>
      <c r="D65" s="79"/>
      <c r="E65" s="114"/>
      <c r="F65" s="114"/>
      <c r="G65" s="114"/>
      <c r="H65" s="114"/>
      <c r="I65" s="33"/>
      <c r="J65" s="24"/>
    </row>
    <row r="66" spans="2:10" x14ac:dyDescent="0.2">
      <c r="B66" s="173" t="s">
        <v>144</v>
      </c>
      <c r="C66" s="89" t="s">
        <v>4</v>
      </c>
      <c r="D66" s="79"/>
      <c r="E66" s="119">
        <f t="shared" ref="E66:F66" si="9">SUM(E60,E63)</f>
        <v>0</v>
      </c>
      <c r="F66" s="119">
        <f t="shared" si="9"/>
        <v>0</v>
      </c>
      <c r="G66" s="119">
        <f t="shared" ref="G66:H66" si="10">SUM(G60,G63)</f>
        <v>0</v>
      </c>
      <c r="H66" s="119">
        <f t="shared" si="10"/>
        <v>0</v>
      </c>
      <c r="I66" s="33"/>
      <c r="J66" s="24"/>
    </row>
    <row r="67" spans="2:10" x14ac:dyDescent="0.2">
      <c r="B67" s="176"/>
      <c r="C67" s="92" t="s">
        <v>3</v>
      </c>
      <c r="D67" s="79"/>
      <c r="E67" s="119">
        <f t="shared" ref="E67:F67" si="11">SUM(E61,E64)</f>
        <v>0</v>
      </c>
      <c r="F67" s="119">
        <f t="shared" si="11"/>
        <v>0</v>
      </c>
      <c r="G67" s="119">
        <f t="shared" ref="G67:H67" si="12">SUM(G61,G64)</f>
        <v>0</v>
      </c>
      <c r="H67" s="119">
        <f t="shared" si="12"/>
        <v>0</v>
      </c>
      <c r="I67" s="33"/>
      <c r="J67" s="24"/>
    </row>
    <row r="68" spans="2:10" x14ac:dyDescent="0.2">
      <c r="B68" s="176"/>
      <c r="C68" s="92" t="s">
        <v>8</v>
      </c>
      <c r="D68" s="79"/>
      <c r="E68" s="119">
        <f t="shared" ref="E68:F68" si="13">SUM(E62,E65)</f>
        <v>0</v>
      </c>
      <c r="F68" s="119">
        <f t="shared" si="13"/>
        <v>0</v>
      </c>
      <c r="G68" s="119">
        <f t="shared" ref="G68:H68" si="14">SUM(G62,G65)</f>
        <v>0</v>
      </c>
      <c r="H68" s="119">
        <f t="shared" si="14"/>
        <v>0</v>
      </c>
      <c r="I68" s="33"/>
      <c r="J68" s="24"/>
    </row>
    <row r="69" spans="2:10" s="26" customFormat="1" x14ac:dyDescent="0.2">
      <c r="B69" s="154"/>
      <c r="C69" s="6"/>
      <c r="D69" s="94"/>
      <c r="E69" s="32"/>
      <c r="F69" s="32"/>
      <c r="G69" s="32"/>
      <c r="H69" s="32"/>
      <c r="I69" s="32"/>
      <c r="J69" s="31"/>
    </row>
    <row r="70" spans="2:10" s="26" customFormat="1" x14ac:dyDescent="0.2">
      <c r="B70" s="63" t="s">
        <v>70</v>
      </c>
      <c r="C70" s="88"/>
      <c r="D70" s="79"/>
      <c r="E70" s="2"/>
      <c r="F70" s="2"/>
      <c r="G70" s="2"/>
      <c r="H70" s="2"/>
      <c r="I70" s="2"/>
      <c r="J70" s="2"/>
    </row>
    <row r="71" spans="2:10" x14ac:dyDescent="0.2">
      <c r="B71" s="151" t="s">
        <v>103</v>
      </c>
      <c r="C71" s="86"/>
      <c r="D71" s="94"/>
      <c r="E71" s="39"/>
      <c r="F71" s="39"/>
      <c r="G71" s="39"/>
      <c r="H71" s="39"/>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B20:B25 I21:J25 G4:H5">
    <cfRule type="cellIs" dxfId="17" priority="23" operator="equal">
      <formula>"Yes"</formula>
    </cfRule>
  </conditionalFormatting>
  <conditionalFormatting sqref="J20">
    <cfRule type="cellIs" dxfId="16" priority="22" operator="equal">
      <formula>"Yes"</formula>
    </cfRule>
  </conditionalFormatting>
  <conditionalFormatting sqref="I20">
    <cfRule type="cellIs" dxfId="15" priority="21" operator="equal">
      <formula>"Yes"</formula>
    </cfRule>
  </conditionalFormatting>
  <conditionalFormatting sqref="E21:E25">
    <cfRule type="cellIs" dxfId="14" priority="14" operator="equal">
      <formula>"Yes"</formula>
    </cfRule>
  </conditionalFormatting>
  <conditionalFormatting sqref="E20">
    <cfRule type="cellIs" dxfId="13" priority="13" operator="equal">
      <formula>"Yes"</formula>
    </cfRule>
  </conditionalFormatting>
  <conditionalFormatting sqref="F21:F25">
    <cfRule type="cellIs" dxfId="12" priority="6" operator="equal">
      <formula>"Yes"</formula>
    </cfRule>
  </conditionalFormatting>
  <conditionalFormatting sqref="F20">
    <cfRule type="cellIs" dxfId="11" priority="5" operator="equal">
      <formula>"Yes"</formula>
    </cfRule>
  </conditionalFormatting>
  <conditionalFormatting sqref="G21:G25">
    <cfRule type="cellIs" dxfId="10" priority="4" operator="equal">
      <formula>"Yes"</formula>
    </cfRule>
  </conditionalFormatting>
  <conditionalFormatting sqref="G20">
    <cfRule type="cellIs" dxfId="9" priority="3" operator="equal">
      <formula>"Yes"</formula>
    </cfRule>
  </conditionalFormatting>
  <conditionalFormatting sqref="H21:H25">
    <cfRule type="cellIs" dxfId="8" priority="2" operator="equal">
      <formula>"Yes"</formula>
    </cfRule>
  </conditionalFormatting>
  <conditionalFormatting sqref="H20">
    <cfRule type="cellIs" dxfId="7" priority="1" operator="equal">
      <formula>"Yes"</formula>
    </cfRule>
  </conditionalFormatting>
  <dataValidations count="12">
    <dataValidation allowBlank="1" showErrorMessage="1" promptTitle="Expense per unit" prompt="These values should automatically appear by dividing the total cost of the deliverable by the total number of units provided.  If the values do not automatically appear, please contact Committee staff." sqref="B54"/>
    <dataValidation allowBlank="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ErrorMessage="1" promptTitle="Employee equivalents" prompt="See the Program Evaluation Report Guidelines for tips on how to calculate the number of employee equivalents required." sqref="B42"/>
    <dataValidation allowBlank="1" showErrorMessage="1" promptTitle="# of units provided" prompt="If the agency does not track the number of units provided, type &quot;Do not track&quot;" sqref="B28"/>
    <dataValidation allowBlank="1" showErrorMessage="1" promptTitle="Unit of deliverable description" prompt="Include how the agency would describe a single unit of the deliverable so readers have context for the number of units provided and amount charged to customers per unit" sqref="B27"/>
    <dataValidation allowBlank="1" showErrorMessage="1" promptTitle="# of customers served" prompt="If the agency does not track the number of customers served, type &quot;Do not track&quot;" sqref="B22"/>
    <dataValidation allowBlank="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ErrorMessage="1" promptTitle="Primary responsible org. unit" prompt="While there may be several organization units that contribute to providing this deliverable, please only list the one organizational unit that has primary responsibility" sqref="B11"/>
    <dataValidation allowBlank="1" showErrorMessage="1" promptTitle="Does law require it?" prompt="Does a statute, proviso, regulation, or executive order state the agency shall or will provide this deliverable?" sqref="B9"/>
    <dataValidation allowBlank="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B49"/>
    <dataValidation allowBlank="1" showErrorMessage="1" promptTitle="Total expenses as percent" prompt="These values should automatically appear by dividing the total cost of the deliverable by the total spent by the agency.  If the values do not automatically appear, please contact Committee staff." sqref="B50:B53"/>
  </dataValidations>
  <pageMargins left="0.25" right="0.25" top="0.75" bottom="0.75" header="0.3" footer="0.3"/>
  <pageSetup scale="71" fitToWidth="0" orientation="portrait" r:id="rId1"/>
  <headerFooter>
    <oddHeader>&amp;C&amp;"Arial,Bold"&amp;14&amp;UDeliverables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D66 D70 D11 D14 D19</xm:sqref>
        </x14:dataValidation>
        <x14:dataValidation type="list" allowBlank="1" showInputMessage="1" showErrorMessage="1">
          <x14:formula1>
            <xm:f>'Drop Down Menus'!$C$4:$C$6</xm:f>
          </x14:formula1>
          <xm:sqref>A31 A33 A35 A14 C14 C31 C33 C35 E14:XFD14 E33:XFD33 E35:XFD35 E31:XFD31</xm:sqref>
        </x14:dataValidation>
        <x14:dataValidation type="list" allowBlank="1" showInputMessage="1" showErrorMessage="1">
          <x14:formula1>
            <xm:f>'Drop Down Menus'!$C$4:$C$5</xm:f>
          </x14:formula1>
          <xm:sqref>A20 A9 C9 C20 E9:XFD9 E20:XFD20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30"/>
  <sheetViews>
    <sheetView workbookViewId="0">
      <selection activeCell="A2" sqref="A2:C2"/>
    </sheetView>
  </sheetViews>
  <sheetFormatPr defaultRowHeight="15" x14ac:dyDescent="0.2"/>
  <cols>
    <col min="1" max="1" width="30.5703125" style="126" customWidth="1"/>
    <col min="2" max="2" width="28.28515625" style="126" customWidth="1"/>
    <col min="3" max="3" width="39.7109375" style="126" customWidth="1"/>
    <col min="4" max="4" width="33.140625" style="126" customWidth="1"/>
    <col min="5" max="5" width="49.85546875" style="126" bestFit="1" customWidth="1"/>
    <col min="6" max="16384" width="9.140625" style="126"/>
  </cols>
  <sheetData>
    <row r="1" spans="1:4" x14ac:dyDescent="0.2">
      <c r="A1" s="131" t="s">
        <v>64</v>
      </c>
      <c r="B1" s="170"/>
      <c r="C1" s="171"/>
    </row>
    <row r="2" spans="1:4" ht="15" customHeight="1" x14ac:dyDescent="0.2">
      <c r="A2" s="172" t="s">
        <v>154</v>
      </c>
      <c r="B2" s="171"/>
      <c r="C2" s="171"/>
    </row>
    <row r="3" spans="1:4" x14ac:dyDescent="0.2">
      <c r="A3" s="57"/>
      <c r="B3" s="130"/>
      <c r="C3" s="130"/>
    </row>
    <row r="4" spans="1:4" x14ac:dyDescent="0.2">
      <c r="A4" s="131" t="s">
        <v>119</v>
      </c>
      <c r="C4" s="130"/>
    </row>
    <row r="5" spans="1:4" x14ac:dyDescent="0.2">
      <c r="A5" s="170" t="s">
        <v>117</v>
      </c>
      <c r="B5" s="171"/>
      <c r="C5" s="171"/>
    </row>
    <row r="6" spans="1:4" x14ac:dyDescent="0.2">
      <c r="A6" s="171"/>
      <c r="B6" s="171"/>
      <c r="C6" s="171"/>
      <c r="D6" s="130"/>
    </row>
    <row r="7" spans="1:4" x14ac:dyDescent="0.2">
      <c r="A7" s="171"/>
      <c r="B7" s="171"/>
      <c r="C7" s="171"/>
      <c r="D7" s="130"/>
    </row>
    <row r="8" spans="1:4" x14ac:dyDescent="0.2">
      <c r="A8" s="171"/>
      <c r="B8" s="171"/>
      <c r="C8" s="171"/>
      <c r="D8" s="130"/>
    </row>
    <row r="9" spans="1:4" x14ac:dyDescent="0.2">
      <c r="A9" s="171"/>
      <c r="B9" s="171"/>
      <c r="C9" s="171"/>
      <c r="D9" s="130"/>
    </row>
    <row r="10" spans="1:4" x14ac:dyDescent="0.2">
      <c r="A10" s="171"/>
      <c r="B10" s="171"/>
      <c r="C10" s="171"/>
      <c r="D10" s="130"/>
    </row>
    <row r="11" spans="1:4" x14ac:dyDescent="0.2">
      <c r="A11" s="171"/>
      <c r="B11" s="171"/>
      <c r="C11" s="171"/>
      <c r="D11" s="130"/>
    </row>
    <row r="12" spans="1:4" x14ac:dyDescent="0.2">
      <c r="A12" s="171"/>
      <c r="B12" s="171"/>
      <c r="C12" s="171"/>
      <c r="D12" s="130"/>
    </row>
    <row r="13" spans="1:4" x14ac:dyDescent="0.2">
      <c r="A13" s="171"/>
      <c r="B13" s="171"/>
      <c r="C13" s="171"/>
      <c r="D13" s="130"/>
    </row>
    <row r="14" spans="1:4" x14ac:dyDescent="0.2">
      <c r="A14" s="171"/>
      <c r="B14" s="171"/>
      <c r="C14" s="171"/>
      <c r="D14" s="130"/>
    </row>
    <row r="15" spans="1:4" x14ac:dyDescent="0.2">
      <c r="A15" s="171"/>
      <c r="B15" s="171"/>
      <c r="C15" s="171"/>
      <c r="D15" s="130"/>
    </row>
    <row r="16" spans="1:4" x14ac:dyDescent="0.2">
      <c r="A16" s="171"/>
      <c r="B16" s="171"/>
      <c r="C16" s="171"/>
      <c r="D16" s="130"/>
    </row>
    <row r="17" spans="1:5" x14ac:dyDescent="0.2">
      <c r="A17" s="171"/>
      <c r="B17" s="171"/>
      <c r="C17" s="171"/>
      <c r="D17" s="130"/>
    </row>
    <row r="18" spans="1:5" x14ac:dyDescent="0.2">
      <c r="A18" s="171"/>
      <c r="B18" s="171"/>
      <c r="C18" s="171"/>
      <c r="D18" s="130"/>
    </row>
    <row r="19" spans="1:5" x14ac:dyDescent="0.2">
      <c r="A19" s="171"/>
      <c r="B19" s="171"/>
      <c r="C19" s="171"/>
      <c r="D19" s="130"/>
    </row>
    <row r="20" spans="1:5" x14ac:dyDescent="0.2">
      <c r="A20" s="171"/>
      <c r="B20" s="171"/>
      <c r="C20" s="171"/>
      <c r="D20" s="130"/>
    </row>
    <row r="21" spans="1:5" x14ac:dyDescent="0.2">
      <c r="A21" s="171"/>
      <c r="B21" s="171"/>
      <c r="C21" s="171"/>
      <c r="D21" s="130"/>
    </row>
    <row r="23" spans="1:5" x14ac:dyDescent="0.2">
      <c r="A23" s="103" t="s">
        <v>120</v>
      </c>
      <c r="B23" s="103" t="s">
        <v>106</v>
      </c>
      <c r="C23" s="103" t="s">
        <v>107</v>
      </c>
      <c r="D23" s="103"/>
      <c r="E23" s="103"/>
    </row>
    <row r="24" spans="1:5" x14ac:dyDescent="0.2">
      <c r="A24" s="160" t="s">
        <v>308</v>
      </c>
      <c r="B24" s="161" t="s">
        <v>156</v>
      </c>
      <c r="C24" s="161" t="s">
        <v>166</v>
      </c>
    </row>
    <row r="25" spans="1:5" x14ac:dyDescent="0.2">
      <c r="A25" s="160" t="s">
        <v>309</v>
      </c>
      <c r="B25" s="161" t="s">
        <v>156</v>
      </c>
      <c r="C25" s="161" t="s">
        <v>166</v>
      </c>
    </row>
    <row r="26" spans="1:5" x14ac:dyDescent="0.2">
      <c r="A26" s="160" t="s">
        <v>310</v>
      </c>
      <c r="B26" s="161" t="s">
        <v>156</v>
      </c>
      <c r="C26" s="161" t="s">
        <v>166</v>
      </c>
    </row>
    <row r="27" spans="1:5" x14ac:dyDescent="0.2">
      <c r="A27" s="160" t="s">
        <v>311</v>
      </c>
      <c r="B27" s="161" t="s">
        <v>156</v>
      </c>
      <c r="C27" s="161" t="s">
        <v>166</v>
      </c>
    </row>
    <row r="28" spans="1:5" x14ac:dyDescent="0.2">
      <c r="A28" s="160" t="s">
        <v>312</v>
      </c>
      <c r="B28" s="161" t="s">
        <v>156</v>
      </c>
      <c r="C28" s="161" t="s">
        <v>166</v>
      </c>
    </row>
    <row r="29" spans="1:5" x14ac:dyDescent="0.2">
      <c r="A29" s="160" t="s">
        <v>313</v>
      </c>
      <c r="B29" s="161" t="s">
        <v>156</v>
      </c>
      <c r="C29" s="161" t="s">
        <v>166</v>
      </c>
    </row>
    <row r="30" spans="1:5" x14ac:dyDescent="0.2">
      <c r="A30" s="160" t="s">
        <v>314</v>
      </c>
      <c r="B30" s="161" t="s">
        <v>156</v>
      </c>
      <c r="C30" s="161" t="s">
        <v>166</v>
      </c>
    </row>
    <row r="31" spans="1:5" x14ac:dyDescent="0.2">
      <c r="A31" s="160" t="s">
        <v>315</v>
      </c>
      <c r="B31" s="161" t="s">
        <v>156</v>
      </c>
      <c r="C31" s="161" t="s">
        <v>166</v>
      </c>
    </row>
    <row r="32" spans="1:5" x14ac:dyDescent="0.2">
      <c r="A32" s="160" t="s">
        <v>316</v>
      </c>
      <c r="B32" s="161" t="s">
        <v>156</v>
      </c>
      <c r="C32" s="161" t="s">
        <v>166</v>
      </c>
    </row>
    <row r="33" spans="1:3" x14ac:dyDescent="0.2">
      <c r="A33" s="160" t="s">
        <v>317</v>
      </c>
      <c r="B33" s="161" t="s">
        <v>156</v>
      </c>
      <c r="C33" s="161" t="s">
        <v>166</v>
      </c>
    </row>
    <row r="34" spans="1:3" x14ac:dyDescent="0.2">
      <c r="A34" s="160" t="s">
        <v>318</v>
      </c>
      <c r="B34" s="161" t="s">
        <v>156</v>
      </c>
      <c r="C34" s="161" t="s">
        <v>166</v>
      </c>
    </row>
    <row r="35" spans="1:3" x14ac:dyDescent="0.2">
      <c r="A35" s="160" t="s">
        <v>319</v>
      </c>
      <c r="B35" s="161" t="s">
        <v>156</v>
      </c>
      <c r="C35" s="161" t="s">
        <v>166</v>
      </c>
    </row>
    <row r="36" spans="1:3" x14ac:dyDescent="0.2">
      <c r="A36" s="160" t="s">
        <v>320</v>
      </c>
      <c r="B36" s="161" t="s">
        <v>156</v>
      </c>
      <c r="C36" s="161" t="s">
        <v>166</v>
      </c>
    </row>
    <row r="37" spans="1:3" x14ac:dyDescent="0.2">
      <c r="A37" s="160" t="s">
        <v>321</v>
      </c>
      <c r="B37" s="161" t="s">
        <v>156</v>
      </c>
      <c r="C37" s="161" t="s">
        <v>166</v>
      </c>
    </row>
    <row r="38" spans="1:3" x14ac:dyDescent="0.2">
      <c r="A38" s="160" t="s">
        <v>322</v>
      </c>
      <c r="B38" s="161" t="s">
        <v>156</v>
      </c>
      <c r="C38" s="161" t="s">
        <v>166</v>
      </c>
    </row>
    <row r="39" spans="1:3" x14ac:dyDescent="0.2">
      <c r="A39" s="160" t="s">
        <v>323</v>
      </c>
      <c r="B39" s="161" t="s">
        <v>156</v>
      </c>
      <c r="C39" s="161" t="s">
        <v>166</v>
      </c>
    </row>
    <row r="40" spans="1:3" x14ac:dyDescent="0.2">
      <c r="A40" s="160" t="s">
        <v>324</v>
      </c>
      <c r="B40" s="161" t="s">
        <v>156</v>
      </c>
      <c r="C40" s="161" t="s">
        <v>166</v>
      </c>
    </row>
    <row r="41" spans="1:3" x14ac:dyDescent="0.2">
      <c r="A41" s="160" t="s">
        <v>325</v>
      </c>
      <c r="B41" s="161" t="s">
        <v>156</v>
      </c>
      <c r="C41" s="161" t="s">
        <v>166</v>
      </c>
    </row>
    <row r="42" spans="1:3" x14ac:dyDescent="0.2">
      <c r="A42" s="160" t="s">
        <v>326</v>
      </c>
      <c r="B42" s="161" t="s">
        <v>156</v>
      </c>
      <c r="C42" s="161" t="s">
        <v>166</v>
      </c>
    </row>
    <row r="43" spans="1:3" x14ac:dyDescent="0.2">
      <c r="A43" s="160" t="s">
        <v>327</v>
      </c>
      <c r="B43" s="161" t="s">
        <v>156</v>
      </c>
      <c r="C43" s="161" t="s">
        <v>166</v>
      </c>
    </row>
    <row r="44" spans="1:3" x14ac:dyDescent="0.2">
      <c r="A44" s="160" t="s">
        <v>328</v>
      </c>
      <c r="B44" s="161" t="s">
        <v>156</v>
      </c>
      <c r="C44" s="161" t="s">
        <v>166</v>
      </c>
    </row>
    <row r="45" spans="1:3" x14ac:dyDescent="0.2">
      <c r="A45" s="160" t="s">
        <v>329</v>
      </c>
      <c r="B45" s="161" t="s">
        <v>156</v>
      </c>
      <c r="C45" s="161" t="s">
        <v>166</v>
      </c>
    </row>
    <row r="46" spans="1:3" x14ac:dyDescent="0.2">
      <c r="A46" s="160" t="s">
        <v>330</v>
      </c>
      <c r="B46" s="161" t="s">
        <v>156</v>
      </c>
      <c r="C46" s="161" t="s">
        <v>166</v>
      </c>
    </row>
    <row r="47" spans="1:3" x14ac:dyDescent="0.2">
      <c r="A47" s="160" t="s">
        <v>331</v>
      </c>
      <c r="B47" s="161" t="s">
        <v>156</v>
      </c>
      <c r="C47" s="161" t="s">
        <v>166</v>
      </c>
    </row>
    <row r="48" spans="1:3" x14ac:dyDescent="0.2">
      <c r="A48" s="160" t="s">
        <v>332</v>
      </c>
      <c r="B48" s="161" t="s">
        <v>156</v>
      </c>
      <c r="C48" s="161" t="s">
        <v>166</v>
      </c>
    </row>
    <row r="49" spans="1:3" x14ac:dyDescent="0.2">
      <c r="A49" s="160" t="s">
        <v>333</v>
      </c>
      <c r="B49" s="161" t="s">
        <v>156</v>
      </c>
      <c r="C49" s="161" t="s">
        <v>166</v>
      </c>
    </row>
    <row r="50" spans="1:3" x14ac:dyDescent="0.2">
      <c r="A50" s="160" t="s">
        <v>334</v>
      </c>
      <c r="B50" s="161" t="s">
        <v>156</v>
      </c>
      <c r="C50" s="161" t="s">
        <v>166</v>
      </c>
    </row>
    <row r="51" spans="1:3" x14ac:dyDescent="0.2">
      <c r="A51" s="160" t="s">
        <v>335</v>
      </c>
      <c r="B51" s="161" t="s">
        <v>156</v>
      </c>
      <c r="C51" s="161" t="s">
        <v>166</v>
      </c>
    </row>
    <row r="52" spans="1:3" x14ac:dyDescent="0.2">
      <c r="A52" s="160" t="s">
        <v>336</v>
      </c>
      <c r="B52" s="161" t="s">
        <v>156</v>
      </c>
      <c r="C52" s="161" t="s">
        <v>166</v>
      </c>
    </row>
    <row r="53" spans="1:3" x14ac:dyDescent="0.2">
      <c r="A53" s="160" t="s">
        <v>337</v>
      </c>
      <c r="B53" s="161" t="s">
        <v>156</v>
      </c>
      <c r="C53" s="161" t="s">
        <v>166</v>
      </c>
    </row>
    <row r="54" spans="1:3" x14ac:dyDescent="0.2">
      <c r="A54" s="160" t="s">
        <v>338</v>
      </c>
      <c r="B54" s="161" t="s">
        <v>156</v>
      </c>
      <c r="C54" s="161" t="s">
        <v>166</v>
      </c>
    </row>
    <row r="55" spans="1:3" x14ac:dyDescent="0.2">
      <c r="A55" s="160" t="s">
        <v>339</v>
      </c>
      <c r="B55" s="161" t="s">
        <v>156</v>
      </c>
      <c r="C55" s="161" t="s">
        <v>166</v>
      </c>
    </row>
    <row r="56" spans="1:3" x14ac:dyDescent="0.2">
      <c r="A56" s="160" t="s">
        <v>340</v>
      </c>
      <c r="B56" s="161" t="s">
        <v>156</v>
      </c>
      <c r="C56" s="161" t="s">
        <v>166</v>
      </c>
    </row>
    <row r="57" spans="1:3" x14ac:dyDescent="0.2">
      <c r="A57" s="160" t="s">
        <v>341</v>
      </c>
      <c r="B57" s="161" t="s">
        <v>156</v>
      </c>
      <c r="C57" s="161" t="s">
        <v>166</v>
      </c>
    </row>
    <row r="58" spans="1:3" x14ac:dyDescent="0.2">
      <c r="A58" s="160" t="s">
        <v>342</v>
      </c>
      <c r="B58" s="161" t="s">
        <v>156</v>
      </c>
      <c r="C58" s="161" t="s">
        <v>166</v>
      </c>
    </row>
    <row r="59" spans="1:3" x14ac:dyDescent="0.2">
      <c r="A59" s="160" t="s">
        <v>343</v>
      </c>
      <c r="B59" s="161" t="s">
        <v>156</v>
      </c>
      <c r="C59" s="161" t="s">
        <v>166</v>
      </c>
    </row>
    <row r="60" spans="1:3" x14ac:dyDescent="0.2">
      <c r="A60" s="160" t="s">
        <v>344</v>
      </c>
      <c r="B60" s="161" t="s">
        <v>156</v>
      </c>
      <c r="C60" s="161" t="s">
        <v>166</v>
      </c>
    </row>
    <row r="61" spans="1:3" x14ac:dyDescent="0.2">
      <c r="A61" s="160" t="s">
        <v>345</v>
      </c>
      <c r="B61" s="161" t="s">
        <v>156</v>
      </c>
      <c r="C61" s="161" t="s">
        <v>166</v>
      </c>
    </row>
    <row r="62" spans="1:3" x14ac:dyDescent="0.2">
      <c r="A62" s="160" t="s">
        <v>346</v>
      </c>
      <c r="B62" s="161" t="s">
        <v>156</v>
      </c>
      <c r="C62" s="161" t="s">
        <v>166</v>
      </c>
    </row>
    <row r="63" spans="1:3" x14ac:dyDescent="0.2">
      <c r="A63" s="160" t="s">
        <v>347</v>
      </c>
      <c r="B63" s="161" t="s">
        <v>156</v>
      </c>
      <c r="C63" s="161" t="s">
        <v>166</v>
      </c>
    </row>
    <row r="64" spans="1:3" x14ac:dyDescent="0.2">
      <c r="A64" s="160" t="s">
        <v>348</v>
      </c>
      <c r="B64" s="161" t="s">
        <v>156</v>
      </c>
      <c r="C64" s="161" t="s">
        <v>166</v>
      </c>
    </row>
    <row r="65" spans="1:3" x14ac:dyDescent="0.2">
      <c r="A65" s="160" t="s">
        <v>349</v>
      </c>
      <c r="B65" s="161" t="s">
        <v>156</v>
      </c>
      <c r="C65" s="161" t="s">
        <v>166</v>
      </c>
    </row>
    <row r="66" spans="1:3" x14ac:dyDescent="0.2">
      <c r="A66" s="160" t="s">
        <v>350</v>
      </c>
      <c r="B66" s="161" t="s">
        <v>156</v>
      </c>
      <c r="C66" s="161" t="s">
        <v>166</v>
      </c>
    </row>
    <row r="67" spans="1:3" x14ac:dyDescent="0.2">
      <c r="A67" s="160" t="s">
        <v>351</v>
      </c>
      <c r="B67" s="161" t="s">
        <v>156</v>
      </c>
      <c r="C67" s="161" t="s">
        <v>166</v>
      </c>
    </row>
    <row r="68" spans="1:3" x14ac:dyDescent="0.2">
      <c r="A68" s="160" t="s">
        <v>352</v>
      </c>
      <c r="B68" s="161" t="s">
        <v>156</v>
      </c>
      <c r="C68" s="161" t="s">
        <v>166</v>
      </c>
    </row>
    <row r="69" spans="1:3" x14ac:dyDescent="0.2">
      <c r="A69" s="160" t="s">
        <v>353</v>
      </c>
      <c r="B69" s="161" t="s">
        <v>156</v>
      </c>
      <c r="C69" s="161" t="s">
        <v>166</v>
      </c>
    </row>
    <row r="70" spans="1:3" x14ac:dyDescent="0.2">
      <c r="A70" s="160" t="s">
        <v>354</v>
      </c>
      <c r="B70" s="161" t="s">
        <v>156</v>
      </c>
      <c r="C70" s="161" t="s">
        <v>166</v>
      </c>
    </row>
    <row r="71" spans="1:3" x14ac:dyDescent="0.2">
      <c r="A71" s="160" t="s">
        <v>355</v>
      </c>
      <c r="B71" s="161" t="s">
        <v>156</v>
      </c>
      <c r="C71" s="161" t="s">
        <v>166</v>
      </c>
    </row>
    <row r="72" spans="1:3" x14ac:dyDescent="0.2">
      <c r="A72" s="160" t="s">
        <v>356</v>
      </c>
      <c r="B72" s="161" t="s">
        <v>156</v>
      </c>
      <c r="C72" s="161" t="s">
        <v>166</v>
      </c>
    </row>
    <row r="73" spans="1:3" x14ac:dyDescent="0.2">
      <c r="A73" s="160" t="s">
        <v>357</v>
      </c>
      <c r="B73" s="161" t="s">
        <v>156</v>
      </c>
      <c r="C73" s="161" t="s">
        <v>166</v>
      </c>
    </row>
    <row r="74" spans="1:3" x14ac:dyDescent="0.2">
      <c r="A74" s="160" t="s">
        <v>358</v>
      </c>
      <c r="B74" s="161" t="s">
        <v>156</v>
      </c>
      <c r="C74" s="161" t="s">
        <v>166</v>
      </c>
    </row>
    <row r="75" spans="1:3" x14ac:dyDescent="0.2">
      <c r="A75" s="160" t="s">
        <v>359</v>
      </c>
      <c r="B75" s="161" t="s">
        <v>156</v>
      </c>
      <c r="C75" s="161" t="s">
        <v>166</v>
      </c>
    </row>
    <row r="76" spans="1:3" x14ac:dyDescent="0.2">
      <c r="A76" s="160" t="s">
        <v>360</v>
      </c>
      <c r="B76" s="161" t="s">
        <v>156</v>
      </c>
      <c r="C76" s="161" t="s">
        <v>166</v>
      </c>
    </row>
    <row r="77" spans="1:3" x14ac:dyDescent="0.2">
      <c r="A77" s="160" t="s">
        <v>361</v>
      </c>
      <c r="B77" s="161" t="s">
        <v>156</v>
      </c>
      <c r="C77" s="161" t="s">
        <v>166</v>
      </c>
    </row>
    <row r="78" spans="1:3" x14ac:dyDescent="0.2">
      <c r="A78" s="160" t="s">
        <v>362</v>
      </c>
      <c r="B78" s="161" t="s">
        <v>156</v>
      </c>
      <c r="C78" s="161" t="s">
        <v>166</v>
      </c>
    </row>
    <row r="79" spans="1:3" x14ac:dyDescent="0.2">
      <c r="A79" s="160" t="s">
        <v>363</v>
      </c>
      <c r="B79" s="161" t="s">
        <v>156</v>
      </c>
      <c r="C79" s="161" t="s">
        <v>166</v>
      </c>
    </row>
    <row r="80" spans="1:3" x14ac:dyDescent="0.2">
      <c r="A80" s="160" t="s">
        <v>364</v>
      </c>
      <c r="B80" s="161" t="s">
        <v>156</v>
      </c>
      <c r="C80" s="161" t="s">
        <v>166</v>
      </c>
    </row>
    <row r="81" spans="1:3" x14ac:dyDescent="0.2">
      <c r="A81" s="160" t="s">
        <v>365</v>
      </c>
      <c r="B81" s="161" t="s">
        <v>156</v>
      </c>
      <c r="C81" s="161" t="s">
        <v>166</v>
      </c>
    </row>
    <row r="82" spans="1:3" x14ac:dyDescent="0.2">
      <c r="A82" s="160" t="s">
        <v>366</v>
      </c>
      <c r="B82" s="161" t="s">
        <v>156</v>
      </c>
      <c r="C82" s="161" t="s">
        <v>166</v>
      </c>
    </row>
    <row r="83" spans="1:3" x14ac:dyDescent="0.2">
      <c r="A83" s="160" t="s">
        <v>367</v>
      </c>
      <c r="B83" s="161" t="s">
        <v>156</v>
      </c>
      <c r="C83" s="161" t="s">
        <v>166</v>
      </c>
    </row>
    <row r="84" spans="1:3" x14ac:dyDescent="0.2">
      <c r="A84" s="160" t="s">
        <v>368</v>
      </c>
      <c r="B84" s="161" t="s">
        <v>156</v>
      </c>
      <c r="C84" s="161" t="s">
        <v>166</v>
      </c>
    </row>
    <row r="85" spans="1:3" x14ac:dyDescent="0.2">
      <c r="A85" s="160" t="s">
        <v>369</v>
      </c>
      <c r="B85" s="161" t="s">
        <v>156</v>
      </c>
      <c r="C85" s="161" t="s">
        <v>166</v>
      </c>
    </row>
    <row r="86" spans="1:3" x14ac:dyDescent="0.2">
      <c r="A86" s="160" t="s">
        <v>370</v>
      </c>
      <c r="B86" s="161" t="s">
        <v>156</v>
      </c>
      <c r="C86" s="161" t="s">
        <v>166</v>
      </c>
    </row>
    <row r="87" spans="1:3" x14ac:dyDescent="0.2">
      <c r="A87" s="160" t="s">
        <v>371</v>
      </c>
      <c r="B87" s="161" t="s">
        <v>156</v>
      </c>
      <c r="C87" s="161" t="s">
        <v>166</v>
      </c>
    </row>
    <row r="88" spans="1:3" x14ac:dyDescent="0.2">
      <c r="A88" s="160" t="s">
        <v>372</v>
      </c>
      <c r="B88" s="161" t="s">
        <v>156</v>
      </c>
      <c r="C88" s="161" t="s">
        <v>166</v>
      </c>
    </row>
    <row r="89" spans="1:3" x14ac:dyDescent="0.2">
      <c r="A89" s="160" t="s">
        <v>373</v>
      </c>
      <c r="B89" s="161" t="s">
        <v>156</v>
      </c>
      <c r="C89" s="161" t="s">
        <v>166</v>
      </c>
    </row>
    <row r="90" spans="1:3" x14ac:dyDescent="0.2">
      <c r="A90" s="160" t="s">
        <v>374</v>
      </c>
      <c r="B90" s="161" t="s">
        <v>156</v>
      </c>
      <c r="C90" s="161" t="s">
        <v>166</v>
      </c>
    </row>
    <row r="91" spans="1:3" x14ac:dyDescent="0.2">
      <c r="A91" s="160" t="s">
        <v>375</v>
      </c>
      <c r="B91" s="161" t="s">
        <v>156</v>
      </c>
      <c r="C91" s="161" t="s">
        <v>166</v>
      </c>
    </row>
    <row r="92" spans="1:3" x14ac:dyDescent="0.2">
      <c r="A92" s="160" t="s">
        <v>376</v>
      </c>
      <c r="B92" s="161" t="s">
        <v>156</v>
      </c>
      <c r="C92" s="161" t="s">
        <v>166</v>
      </c>
    </row>
    <row r="93" spans="1:3" x14ac:dyDescent="0.2">
      <c r="A93" s="160" t="s">
        <v>377</v>
      </c>
      <c r="B93" s="161" t="s">
        <v>156</v>
      </c>
      <c r="C93" s="161" t="s">
        <v>166</v>
      </c>
    </row>
    <row r="94" spans="1:3" x14ac:dyDescent="0.2">
      <c r="A94" s="160" t="s">
        <v>378</v>
      </c>
      <c r="B94" s="161" t="s">
        <v>156</v>
      </c>
      <c r="C94" s="161" t="s">
        <v>166</v>
      </c>
    </row>
    <row r="95" spans="1:3" x14ac:dyDescent="0.2">
      <c r="A95" s="160" t="s">
        <v>379</v>
      </c>
      <c r="B95" s="161" t="s">
        <v>156</v>
      </c>
      <c r="C95" s="161" t="s">
        <v>166</v>
      </c>
    </row>
    <row r="96" spans="1:3" x14ac:dyDescent="0.2">
      <c r="A96" s="160" t="s">
        <v>380</v>
      </c>
      <c r="B96" s="161" t="s">
        <v>156</v>
      </c>
      <c r="C96" s="161" t="s">
        <v>166</v>
      </c>
    </row>
    <row r="97" spans="1:3" x14ac:dyDescent="0.2">
      <c r="A97" s="160" t="s">
        <v>381</v>
      </c>
      <c r="B97" s="161" t="s">
        <v>156</v>
      </c>
      <c r="C97" s="161" t="s">
        <v>166</v>
      </c>
    </row>
    <row r="98" spans="1:3" x14ac:dyDescent="0.2">
      <c r="A98" s="160" t="s">
        <v>382</v>
      </c>
      <c r="B98" s="161" t="s">
        <v>156</v>
      </c>
      <c r="C98" s="161" t="s">
        <v>166</v>
      </c>
    </row>
    <row r="99" spans="1:3" x14ac:dyDescent="0.2">
      <c r="A99" s="160" t="s">
        <v>383</v>
      </c>
      <c r="B99" s="161" t="s">
        <v>156</v>
      </c>
      <c r="C99" s="161" t="s">
        <v>166</v>
      </c>
    </row>
    <row r="100" spans="1:3" x14ac:dyDescent="0.2">
      <c r="A100" s="160" t="s">
        <v>384</v>
      </c>
      <c r="B100" s="161" t="s">
        <v>156</v>
      </c>
      <c r="C100" s="161" t="s">
        <v>166</v>
      </c>
    </row>
    <row r="101" spans="1:3" x14ac:dyDescent="0.2">
      <c r="A101" s="160" t="s">
        <v>385</v>
      </c>
      <c r="B101" s="161" t="s">
        <v>156</v>
      </c>
      <c r="C101" s="161" t="s">
        <v>166</v>
      </c>
    </row>
    <row r="102" spans="1:3" x14ac:dyDescent="0.2">
      <c r="A102" s="160" t="s">
        <v>386</v>
      </c>
      <c r="B102" s="161" t="s">
        <v>156</v>
      </c>
      <c r="C102" s="161" t="s">
        <v>166</v>
      </c>
    </row>
    <row r="103" spans="1:3" x14ac:dyDescent="0.2">
      <c r="A103" s="160" t="s">
        <v>387</v>
      </c>
      <c r="B103" s="161" t="s">
        <v>156</v>
      </c>
      <c r="C103" s="161" t="s">
        <v>166</v>
      </c>
    </row>
    <row r="104" spans="1:3" x14ac:dyDescent="0.2">
      <c r="A104" s="160" t="s">
        <v>388</v>
      </c>
      <c r="B104" s="161" t="s">
        <v>156</v>
      </c>
      <c r="C104" s="161" t="s">
        <v>166</v>
      </c>
    </row>
    <row r="105" spans="1:3" x14ac:dyDescent="0.2">
      <c r="A105" s="160" t="s">
        <v>389</v>
      </c>
      <c r="B105" s="161" t="s">
        <v>156</v>
      </c>
      <c r="C105" s="161" t="s">
        <v>166</v>
      </c>
    </row>
    <row r="106" spans="1:3" x14ac:dyDescent="0.2">
      <c r="A106" s="160" t="s">
        <v>390</v>
      </c>
      <c r="B106" s="161" t="s">
        <v>156</v>
      </c>
      <c r="C106" s="161" t="s">
        <v>166</v>
      </c>
    </row>
    <row r="107" spans="1:3" x14ac:dyDescent="0.2">
      <c r="A107" s="160" t="s">
        <v>391</v>
      </c>
      <c r="B107" s="161" t="s">
        <v>156</v>
      </c>
      <c r="C107" s="161" t="s">
        <v>166</v>
      </c>
    </row>
    <row r="108" spans="1:3" x14ac:dyDescent="0.2">
      <c r="A108" s="160" t="s">
        <v>392</v>
      </c>
      <c r="B108" s="161" t="s">
        <v>156</v>
      </c>
      <c r="C108" s="161" t="s">
        <v>166</v>
      </c>
    </row>
    <row r="109" spans="1:3" x14ac:dyDescent="0.2">
      <c r="A109" s="160" t="s">
        <v>393</v>
      </c>
      <c r="B109" s="161"/>
      <c r="C109" s="161"/>
    </row>
    <row r="110" spans="1:3" x14ac:dyDescent="0.2">
      <c r="A110" s="160" t="s">
        <v>393</v>
      </c>
      <c r="B110" s="161"/>
      <c r="C110" s="161"/>
    </row>
    <row r="111" spans="1:3" x14ac:dyDescent="0.2">
      <c r="A111" s="160" t="s">
        <v>394</v>
      </c>
      <c r="B111" s="161" t="s">
        <v>156</v>
      </c>
      <c r="C111" s="161" t="s">
        <v>166</v>
      </c>
    </row>
    <row r="112" spans="1:3" x14ac:dyDescent="0.2">
      <c r="A112" s="160" t="s">
        <v>395</v>
      </c>
      <c r="B112" s="161" t="s">
        <v>156</v>
      </c>
      <c r="C112" s="161" t="s">
        <v>166</v>
      </c>
    </row>
    <row r="113" spans="1:3" x14ac:dyDescent="0.2">
      <c r="A113" s="160" t="s">
        <v>396</v>
      </c>
      <c r="B113" s="161" t="s">
        <v>156</v>
      </c>
      <c r="C113" s="161" t="s">
        <v>166</v>
      </c>
    </row>
    <row r="114" spans="1:3" x14ac:dyDescent="0.2">
      <c r="A114" s="160" t="s">
        <v>397</v>
      </c>
      <c r="B114" s="161" t="s">
        <v>156</v>
      </c>
      <c r="C114" s="161" t="s">
        <v>166</v>
      </c>
    </row>
    <row r="115" spans="1:3" x14ac:dyDescent="0.2">
      <c r="A115" s="160" t="s">
        <v>398</v>
      </c>
      <c r="B115" s="161" t="s">
        <v>156</v>
      </c>
      <c r="C115" s="161" t="s">
        <v>166</v>
      </c>
    </row>
    <row r="116" spans="1:3" x14ac:dyDescent="0.2">
      <c r="A116" s="160" t="s">
        <v>399</v>
      </c>
      <c r="B116" s="161" t="s">
        <v>156</v>
      </c>
      <c r="C116" s="161" t="s">
        <v>166</v>
      </c>
    </row>
    <row r="117" spans="1:3" x14ac:dyDescent="0.2">
      <c r="A117" s="160" t="s">
        <v>400</v>
      </c>
      <c r="B117" s="161" t="s">
        <v>156</v>
      </c>
      <c r="C117" s="161" t="s">
        <v>166</v>
      </c>
    </row>
    <row r="118" spans="1:3" x14ac:dyDescent="0.2">
      <c r="A118" s="160" t="s">
        <v>401</v>
      </c>
      <c r="B118" s="161" t="s">
        <v>156</v>
      </c>
      <c r="C118" s="161" t="s">
        <v>166</v>
      </c>
    </row>
    <row r="119" spans="1:3" x14ac:dyDescent="0.2">
      <c r="A119" s="160" t="s">
        <v>402</v>
      </c>
      <c r="B119" s="161" t="s">
        <v>156</v>
      </c>
      <c r="C119" s="161" t="s">
        <v>166</v>
      </c>
    </row>
    <row r="120" spans="1:3" x14ac:dyDescent="0.2">
      <c r="A120" s="160" t="s">
        <v>403</v>
      </c>
      <c r="B120" s="161" t="s">
        <v>156</v>
      </c>
      <c r="C120" s="161" t="s">
        <v>166</v>
      </c>
    </row>
    <row r="121" spans="1:3" x14ac:dyDescent="0.2">
      <c r="A121" s="160" t="s">
        <v>404</v>
      </c>
      <c r="B121" s="161" t="s">
        <v>156</v>
      </c>
      <c r="C121" s="161" t="s">
        <v>166</v>
      </c>
    </row>
    <row r="122" spans="1:3" x14ac:dyDescent="0.2">
      <c r="A122" s="160" t="s">
        <v>405</v>
      </c>
      <c r="B122" s="161" t="s">
        <v>156</v>
      </c>
      <c r="C122" s="161" t="s">
        <v>166</v>
      </c>
    </row>
    <row r="123" spans="1:3" x14ac:dyDescent="0.2">
      <c r="A123" s="160" t="s">
        <v>406</v>
      </c>
      <c r="B123" s="161" t="s">
        <v>156</v>
      </c>
      <c r="C123" s="161" t="s">
        <v>166</v>
      </c>
    </row>
    <row r="124" spans="1:3" x14ac:dyDescent="0.2">
      <c r="A124" s="160" t="s">
        <v>407</v>
      </c>
      <c r="B124" s="161" t="s">
        <v>156</v>
      </c>
      <c r="C124" s="161" t="s">
        <v>166</v>
      </c>
    </row>
    <row r="125" spans="1:3" x14ac:dyDescent="0.2">
      <c r="A125" s="160" t="s">
        <v>408</v>
      </c>
      <c r="B125" s="161" t="s">
        <v>156</v>
      </c>
      <c r="C125" s="161" t="s">
        <v>166</v>
      </c>
    </row>
    <row r="126" spans="1:3" x14ac:dyDescent="0.2">
      <c r="A126" s="160" t="s">
        <v>409</v>
      </c>
      <c r="B126" s="161" t="s">
        <v>156</v>
      </c>
      <c r="C126" s="161" t="s">
        <v>166</v>
      </c>
    </row>
    <row r="127" spans="1:3" x14ac:dyDescent="0.2">
      <c r="A127" s="160" t="s">
        <v>410</v>
      </c>
      <c r="B127" s="161" t="s">
        <v>156</v>
      </c>
      <c r="C127" s="161" t="s">
        <v>166</v>
      </c>
    </row>
    <row r="128" spans="1:3" x14ac:dyDescent="0.2">
      <c r="A128" s="160" t="s">
        <v>411</v>
      </c>
      <c r="B128" s="161" t="s">
        <v>156</v>
      </c>
      <c r="C128" s="161" t="s">
        <v>166</v>
      </c>
    </row>
    <row r="129" spans="1:3" x14ac:dyDescent="0.2">
      <c r="A129" s="160" t="s">
        <v>412</v>
      </c>
      <c r="B129" s="161" t="s">
        <v>156</v>
      </c>
      <c r="C129" s="161" t="s">
        <v>166</v>
      </c>
    </row>
    <row r="130" spans="1:3" x14ac:dyDescent="0.2">
      <c r="A130" s="160" t="s">
        <v>413</v>
      </c>
      <c r="B130" s="161" t="s">
        <v>156</v>
      </c>
      <c r="C130" s="161" t="s">
        <v>166</v>
      </c>
    </row>
    <row r="131" spans="1:3" x14ac:dyDescent="0.2">
      <c r="A131" s="160" t="s">
        <v>414</v>
      </c>
      <c r="B131" s="161" t="s">
        <v>156</v>
      </c>
      <c r="C131" s="161" t="s">
        <v>166</v>
      </c>
    </row>
    <row r="132" spans="1:3" x14ac:dyDescent="0.2">
      <c r="A132" s="160" t="s">
        <v>415</v>
      </c>
      <c r="B132" s="161" t="s">
        <v>156</v>
      </c>
      <c r="C132" s="161" t="s">
        <v>166</v>
      </c>
    </row>
    <row r="133" spans="1:3" x14ac:dyDescent="0.2">
      <c r="A133" s="160" t="s">
        <v>416</v>
      </c>
      <c r="B133" s="161" t="s">
        <v>156</v>
      </c>
      <c r="C133" s="161" t="s">
        <v>166</v>
      </c>
    </row>
    <row r="134" spans="1:3" x14ac:dyDescent="0.2">
      <c r="A134" s="160" t="s">
        <v>417</v>
      </c>
      <c r="B134" s="161" t="s">
        <v>156</v>
      </c>
      <c r="C134" s="161" t="s">
        <v>166</v>
      </c>
    </row>
    <row r="135" spans="1:3" x14ac:dyDescent="0.2">
      <c r="A135" s="160" t="s">
        <v>418</v>
      </c>
      <c r="B135" s="161" t="s">
        <v>156</v>
      </c>
      <c r="C135" s="161" t="s">
        <v>166</v>
      </c>
    </row>
    <row r="136" spans="1:3" x14ac:dyDescent="0.2">
      <c r="A136" s="160" t="s">
        <v>419</v>
      </c>
      <c r="B136" s="161" t="s">
        <v>156</v>
      </c>
      <c r="C136" s="161" t="s">
        <v>166</v>
      </c>
    </row>
    <row r="137" spans="1:3" x14ac:dyDescent="0.2">
      <c r="A137" s="160" t="s">
        <v>420</v>
      </c>
      <c r="B137" s="161" t="s">
        <v>156</v>
      </c>
      <c r="C137" s="161" t="s">
        <v>166</v>
      </c>
    </row>
    <row r="138" spans="1:3" x14ac:dyDescent="0.2">
      <c r="A138" s="160" t="s">
        <v>421</v>
      </c>
      <c r="B138" s="161" t="s">
        <v>156</v>
      </c>
      <c r="C138" s="161" t="s">
        <v>166</v>
      </c>
    </row>
    <row r="139" spans="1:3" x14ac:dyDescent="0.2">
      <c r="A139" s="160" t="s">
        <v>422</v>
      </c>
      <c r="B139" s="161"/>
      <c r="C139" s="161"/>
    </row>
    <row r="140" spans="1:3" x14ac:dyDescent="0.2">
      <c r="A140" s="160" t="s">
        <v>423</v>
      </c>
      <c r="B140" s="161" t="s">
        <v>156</v>
      </c>
      <c r="C140" s="161" t="s">
        <v>166</v>
      </c>
    </row>
    <row r="141" spans="1:3" x14ac:dyDescent="0.2">
      <c r="A141" s="160" t="s">
        <v>424</v>
      </c>
      <c r="B141" s="161" t="s">
        <v>156</v>
      </c>
      <c r="C141" s="161" t="s">
        <v>166</v>
      </c>
    </row>
    <row r="142" spans="1:3" x14ac:dyDescent="0.2">
      <c r="A142" s="160" t="s">
        <v>425</v>
      </c>
      <c r="B142" s="161" t="s">
        <v>156</v>
      </c>
      <c r="C142" s="161" t="s">
        <v>166</v>
      </c>
    </row>
    <row r="143" spans="1:3" x14ac:dyDescent="0.2">
      <c r="A143" s="160" t="s">
        <v>426</v>
      </c>
      <c r="B143" s="161" t="s">
        <v>156</v>
      </c>
      <c r="C143" s="161" t="s">
        <v>166</v>
      </c>
    </row>
    <row r="144" spans="1:3" x14ac:dyDescent="0.2">
      <c r="A144" s="160" t="s">
        <v>427</v>
      </c>
      <c r="B144" s="161" t="s">
        <v>156</v>
      </c>
      <c r="C144" s="161" t="s">
        <v>166</v>
      </c>
    </row>
    <row r="145" spans="1:3" x14ac:dyDescent="0.2">
      <c r="A145" s="160" t="s">
        <v>428</v>
      </c>
      <c r="B145" s="161" t="s">
        <v>156</v>
      </c>
      <c r="C145" s="161" t="s">
        <v>166</v>
      </c>
    </row>
    <row r="146" spans="1:3" x14ac:dyDescent="0.2">
      <c r="A146" s="160" t="s">
        <v>429</v>
      </c>
      <c r="B146" s="161" t="s">
        <v>156</v>
      </c>
      <c r="C146" s="161" t="s">
        <v>166</v>
      </c>
    </row>
    <row r="147" spans="1:3" x14ac:dyDescent="0.2">
      <c r="A147" s="160" t="s">
        <v>430</v>
      </c>
      <c r="B147" s="161" t="s">
        <v>156</v>
      </c>
      <c r="C147" s="161" t="s">
        <v>166</v>
      </c>
    </row>
    <row r="148" spans="1:3" x14ac:dyDescent="0.2">
      <c r="A148" s="160" t="s">
        <v>431</v>
      </c>
      <c r="B148" s="161" t="s">
        <v>156</v>
      </c>
      <c r="C148" s="161" t="s">
        <v>166</v>
      </c>
    </row>
    <row r="149" spans="1:3" x14ac:dyDescent="0.2">
      <c r="A149" s="160" t="s">
        <v>432</v>
      </c>
      <c r="B149" s="161" t="s">
        <v>156</v>
      </c>
      <c r="C149" s="161" t="s">
        <v>166</v>
      </c>
    </row>
    <row r="150" spans="1:3" x14ac:dyDescent="0.2">
      <c r="A150" s="160" t="s">
        <v>433</v>
      </c>
      <c r="B150" s="161" t="s">
        <v>156</v>
      </c>
      <c r="C150" s="161" t="s">
        <v>166</v>
      </c>
    </row>
    <row r="151" spans="1:3" x14ac:dyDescent="0.2">
      <c r="A151" s="160" t="s">
        <v>434</v>
      </c>
      <c r="B151" s="161" t="s">
        <v>156</v>
      </c>
      <c r="C151" s="161" t="s">
        <v>166</v>
      </c>
    </row>
    <row r="152" spans="1:3" x14ac:dyDescent="0.2">
      <c r="A152" s="160" t="s">
        <v>435</v>
      </c>
      <c r="B152" s="161" t="s">
        <v>156</v>
      </c>
      <c r="C152" s="161" t="s">
        <v>166</v>
      </c>
    </row>
    <row r="153" spans="1:3" x14ac:dyDescent="0.2">
      <c r="A153" s="160" t="s">
        <v>436</v>
      </c>
      <c r="B153" s="161" t="s">
        <v>156</v>
      </c>
      <c r="C153" s="161" t="s">
        <v>166</v>
      </c>
    </row>
    <row r="154" spans="1:3" x14ac:dyDescent="0.2">
      <c r="A154" s="160" t="s">
        <v>437</v>
      </c>
      <c r="B154" s="161" t="s">
        <v>156</v>
      </c>
      <c r="C154" s="161" t="s">
        <v>166</v>
      </c>
    </row>
    <row r="155" spans="1:3" x14ac:dyDescent="0.2">
      <c r="A155" s="160" t="s">
        <v>438</v>
      </c>
      <c r="B155" s="161" t="s">
        <v>156</v>
      </c>
      <c r="C155" s="161" t="s">
        <v>166</v>
      </c>
    </row>
    <row r="156" spans="1:3" x14ac:dyDescent="0.2">
      <c r="A156" s="160" t="s">
        <v>439</v>
      </c>
      <c r="B156" s="161" t="s">
        <v>156</v>
      </c>
      <c r="C156" s="161" t="s">
        <v>166</v>
      </c>
    </row>
    <row r="157" spans="1:3" x14ac:dyDescent="0.2">
      <c r="A157" s="160" t="s">
        <v>440</v>
      </c>
      <c r="B157" s="161" t="s">
        <v>156</v>
      </c>
      <c r="C157" s="161" t="s">
        <v>166</v>
      </c>
    </row>
    <row r="158" spans="1:3" x14ac:dyDescent="0.2">
      <c r="A158" s="160" t="s">
        <v>441</v>
      </c>
      <c r="B158" s="161" t="s">
        <v>156</v>
      </c>
      <c r="C158" s="161" t="s">
        <v>166</v>
      </c>
    </row>
    <row r="159" spans="1:3" x14ac:dyDescent="0.2">
      <c r="A159" s="160" t="s">
        <v>442</v>
      </c>
      <c r="B159" s="161" t="s">
        <v>156</v>
      </c>
      <c r="C159" s="161" t="s">
        <v>166</v>
      </c>
    </row>
    <row r="160" spans="1:3" x14ac:dyDescent="0.2">
      <c r="A160" s="160" t="s">
        <v>443</v>
      </c>
      <c r="B160" s="161" t="s">
        <v>156</v>
      </c>
      <c r="C160" s="161" t="s">
        <v>166</v>
      </c>
    </row>
    <row r="161" spans="1:3" x14ac:dyDescent="0.2">
      <c r="A161" s="160" t="s">
        <v>444</v>
      </c>
      <c r="B161" s="161" t="s">
        <v>156</v>
      </c>
      <c r="C161" s="161" t="s">
        <v>166</v>
      </c>
    </row>
    <row r="162" spans="1:3" x14ac:dyDescent="0.2">
      <c r="A162" s="160" t="s">
        <v>445</v>
      </c>
      <c r="B162" s="161" t="s">
        <v>156</v>
      </c>
      <c r="C162" s="161" t="s">
        <v>166</v>
      </c>
    </row>
    <row r="163" spans="1:3" x14ac:dyDescent="0.2">
      <c r="A163" s="160" t="s">
        <v>446</v>
      </c>
      <c r="B163" s="161" t="s">
        <v>156</v>
      </c>
      <c r="C163" s="161" t="s">
        <v>166</v>
      </c>
    </row>
    <row r="164" spans="1:3" x14ac:dyDescent="0.2">
      <c r="A164" s="160" t="s">
        <v>447</v>
      </c>
      <c r="B164" s="161" t="s">
        <v>156</v>
      </c>
      <c r="C164" s="161" t="s">
        <v>166</v>
      </c>
    </row>
    <row r="165" spans="1:3" x14ac:dyDescent="0.2">
      <c r="A165" s="160" t="s">
        <v>448</v>
      </c>
      <c r="B165" s="161" t="s">
        <v>156</v>
      </c>
      <c r="C165" s="161" t="s">
        <v>166</v>
      </c>
    </row>
    <row r="166" spans="1:3" x14ac:dyDescent="0.2">
      <c r="A166" s="160" t="s">
        <v>449</v>
      </c>
      <c r="B166" s="161" t="s">
        <v>156</v>
      </c>
      <c r="C166" s="161" t="s">
        <v>166</v>
      </c>
    </row>
    <row r="167" spans="1:3" x14ac:dyDescent="0.2">
      <c r="A167" s="160" t="s">
        <v>450</v>
      </c>
      <c r="B167" s="161" t="s">
        <v>156</v>
      </c>
      <c r="C167" s="161" t="s">
        <v>166</v>
      </c>
    </row>
    <row r="168" spans="1:3" x14ac:dyDescent="0.2">
      <c r="A168" s="160" t="s">
        <v>451</v>
      </c>
      <c r="B168" s="161" t="s">
        <v>156</v>
      </c>
      <c r="C168" s="161" t="s">
        <v>166</v>
      </c>
    </row>
    <row r="169" spans="1:3" x14ac:dyDescent="0.2">
      <c r="A169" s="160" t="s">
        <v>452</v>
      </c>
      <c r="B169" s="161" t="s">
        <v>156</v>
      </c>
      <c r="C169" s="161" t="s">
        <v>166</v>
      </c>
    </row>
    <row r="170" spans="1:3" x14ac:dyDescent="0.2">
      <c r="A170" s="160" t="s">
        <v>453</v>
      </c>
      <c r="B170" s="161" t="s">
        <v>156</v>
      </c>
      <c r="C170" s="161" t="s">
        <v>166</v>
      </c>
    </row>
    <row r="171" spans="1:3" x14ac:dyDescent="0.2">
      <c r="A171" s="160" t="s">
        <v>454</v>
      </c>
      <c r="B171" s="161" t="s">
        <v>156</v>
      </c>
      <c r="C171" s="161" t="s">
        <v>166</v>
      </c>
    </row>
    <row r="172" spans="1:3" x14ac:dyDescent="0.2">
      <c r="A172" s="160" t="s">
        <v>455</v>
      </c>
      <c r="B172" s="161" t="s">
        <v>156</v>
      </c>
      <c r="C172" s="161" t="s">
        <v>166</v>
      </c>
    </row>
    <row r="173" spans="1:3" x14ac:dyDescent="0.2">
      <c r="A173" s="160" t="s">
        <v>456</v>
      </c>
      <c r="B173" s="161" t="s">
        <v>156</v>
      </c>
      <c r="C173" s="161" t="s">
        <v>166</v>
      </c>
    </row>
    <row r="174" spans="1:3" x14ac:dyDescent="0.2">
      <c r="A174" s="160" t="s">
        <v>457</v>
      </c>
      <c r="B174" s="161" t="s">
        <v>156</v>
      </c>
      <c r="C174" s="161" t="s">
        <v>166</v>
      </c>
    </row>
    <row r="175" spans="1:3" x14ac:dyDescent="0.2">
      <c r="A175" s="160" t="s">
        <v>458</v>
      </c>
      <c r="B175" s="161" t="s">
        <v>156</v>
      </c>
      <c r="C175" s="161" t="s">
        <v>166</v>
      </c>
    </row>
    <row r="176" spans="1:3" x14ac:dyDescent="0.2">
      <c r="A176" s="160" t="s">
        <v>459</v>
      </c>
      <c r="B176" s="161" t="s">
        <v>156</v>
      </c>
      <c r="C176" s="161" t="s">
        <v>166</v>
      </c>
    </row>
    <row r="177" spans="1:3" x14ac:dyDescent="0.2">
      <c r="A177" s="160" t="s">
        <v>460</v>
      </c>
      <c r="B177" s="161" t="s">
        <v>156</v>
      </c>
      <c r="C177" s="161" t="s">
        <v>166</v>
      </c>
    </row>
    <row r="178" spans="1:3" x14ac:dyDescent="0.2">
      <c r="A178" s="160" t="s">
        <v>461</v>
      </c>
      <c r="B178" s="161" t="s">
        <v>156</v>
      </c>
      <c r="C178" s="161" t="s">
        <v>166</v>
      </c>
    </row>
    <row r="179" spans="1:3" x14ac:dyDescent="0.2">
      <c r="A179" s="160" t="s">
        <v>462</v>
      </c>
      <c r="B179" s="161" t="s">
        <v>156</v>
      </c>
      <c r="C179" s="161" t="s">
        <v>166</v>
      </c>
    </row>
    <row r="180" spans="1:3" x14ac:dyDescent="0.2">
      <c r="A180" s="160" t="s">
        <v>463</v>
      </c>
      <c r="B180" s="161" t="s">
        <v>156</v>
      </c>
      <c r="C180" s="161" t="s">
        <v>166</v>
      </c>
    </row>
    <row r="181" spans="1:3" x14ac:dyDescent="0.2">
      <c r="A181" s="160" t="s">
        <v>464</v>
      </c>
      <c r="B181" s="161" t="s">
        <v>156</v>
      </c>
      <c r="C181" s="161" t="s">
        <v>166</v>
      </c>
    </row>
    <row r="182" spans="1:3" x14ac:dyDescent="0.2">
      <c r="A182" s="160" t="s">
        <v>465</v>
      </c>
      <c r="B182" s="161" t="s">
        <v>156</v>
      </c>
      <c r="C182" s="161" t="s">
        <v>166</v>
      </c>
    </row>
    <row r="183" spans="1:3" x14ac:dyDescent="0.2">
      <c r="A183" s="160" t="s">
        <v>466</v>
      </c>
      <c r="B183" s="161" t="s">
        <v>156</v>
      </c>
      <c r="C183" s="161" t="s">
        <v>166</v>
      </c>
    </row>
    <row r="184" spans="1:3" x14ac:dyDescent="0.2">
      <c r="A184" s="162" t="s">
        <v>184</v>
      </c>
      <c r="B184" s="161" t="s">
        <v>156</v>
      </c>
      <c r="C184" s="161" t="s">
        <v>166</v>
      </c>
    </row>
    <row r="185" spans="1:3" x14ac:dyDescent="0.2">
      <c r="A185" s="160" t="s">
        <v>467</v>
      </c>
      <c r="B185" s="161" t="s">
        <v>156</v>
      </c>
      <c r="C185" s="161" t="s">
        <v>166</v>
      </c>
    </row>
    <row r="186" spans="1:3" x14ac:dyDescent="0.2">
      <c r="A186" s="160" t="s">
        <v>468</v>
      </c>
      <c r="B186" s="161" t="s">
        <v>156</v>
      </c>
      <c r="C186" s="161" t="s">
        <v>166</v>
      </c>
    </row>
    <row r="187" spans="1:3" x14ac:dyDescent="0.2">
      <c r="A187" s="160" t="s">
        <v>469</v>
      </c>
      <c r="B187" s="161" t="s">
        <v>156</v>
      </c>
      <c r="C187" s="161" t="s">
        <v>166</v>
      </c>
    </row>
    <row r="188" spans="1:3" x14ac:dyDescent="0.2">
      <c r="A188" s="160" t="s">
        <v>470</v>
      </c>
      <c r="B188" s="161" t="s">
        <v>156</v>
      </c>
      <c r="C188" s="161" t="s">
        <v>166</v>
      </c>
    </row>
    <row r="189" spans="1:3" x14ac:dyDescent="0.2">
      <c r="A189" s="160" t="s">
        <v>471</v>
      </c>
      <c r="B189" s="161" t="s">
        <v>156</v>
      </c>
      <c r="C189" s="161" t="s">
        <v>166</v>
      </c>
    </row>
    <row r="190" spans="1:3" x14ac:dyDescent="0.2">
      <c r="A190" s="160" t="s">
        <v>472</v>
      </c>
      <c r="B190" s="161" t="s">
        <v>156</v>
      </c>
      <c r="C190" s="161" t="s">
        <v>166</v>
      </c>
    </row>
    <row r="191" spans="1:3" x14ac:dyDescent="0.2">
      <c r="A191" s="160" t="s">
        <v>473</v>
      </c>
      <c r="B191" s="161" t="s">
        <v>156</v>
      </c>
      <c r="C191" s="161" t="s">
        <v>166</v>
      </c>
    </row>
    <row r="192" spans="1:3" x14ac:dyDescent="0.2">
      <c r="A192" s="160" t="s">
        <v>474</v>
      </c>
      <c r="B192" s="161" t="s">
        <v>156</v>
      </c>
      <c r="C192" s="161" t="s">
        <v>166</v>
      </c>
    </row>
    <row r="193" spans="1:3" x14ac:dyDescent="0.2">
      <c r="A193" s="160" t="s">
        <v>475</v>
      </c>
      <c r="B193" s="161" t="s">
        <v>156</v>
      </c>
      <c r="C193" s="161" t="s">
        <v>166</v>
      </c>
    </row>
    <row r="194" spans="1:3" x14ac:dyDescent="0.2">
      <c r="A194" s="160" t="s">
        <v>476</v>
      </c>
      <c r="B194" s="161" t="s">
        <v>156</v>
      </c>
      <c r="C194" s="161" t="s">
        <v>166</v>
      </c>
    </row>
    <row r="195" spans="1:3" x14ac:dyDescent="0.2">
      <c r="A195" s="160" t="s">
        <v>477</v>
      </c>
      <c r="B195" s="161" t="s">
        <v>156</v>
      </c>
      <c r="C195" s="161" t="s">
        <v>166</v>
      </c>
    </row>
    <row r="196" spans="1:3" x14ac:dyDescent="0.2">
      <c r="A196" s="160" t="s">
        <v>478</v>
      </c>
      <c r="B196" s="161" t="s">
        <v>156</v>
      </c>
      <c r="C196" s="161" t="s">
        <v>166</v>
      </c>
    </row>
    <row r="197" spans="1:3" x14ac:dyDescent="0.2">
      <c r="A197" s="160" t="s">
        <v>479</v>
      </c>
      <c r="B197" s="161" t="s">
        <v>156</v>
      </c>
      <c r="C197" s="161" t="s">
        <v>166</v>
      </c>
    </row>
    <row r="198" spans="1:3" x14ac:dyDescent="0.2">
      <c r="A198" s="160" t="s">
        <v>480</v>
      </c>
      <c r="B198" s="161" t="s">
        <v>156</v>
      </c>
      <c r="C198" s="161" t="s">
        <v>166</v>
      </c>
    </row>
    <row r="199" spans="1:3" x14ac:dyDescent="0.2">
      <c r="A199" s="160" t="s">
        <v>481</v>
      </c>
      <c r="B199" s="161" t="s">
        <v>156</v>
      </c>
      <c r="C199" s="161" t="s">
        <v>166</v>
      </c>
    </row>
    <row r="200" spans="1:3" x14ac:dyDescent="0.2">
      <c r="A200" s="160" t="s">
        <v>482</v>
      </c>
      <c r="B200" s="161" t="s">
        <v>156</v>
      </c>
      <c r="C200" s="161" t="s">
        <v>166</v>
      </c>
    </row>
    <row r="201" spans="1:3" x14ac:dyDescent="0.2">
      <c r="A201" s="160" t="s">
        <v>483</v>
      </c>
      <c r="B201" s="161" t="s">
        <v>156</v>
      </c>
      <c r="C201" s="161" t="s">
        <v>166</v>
      </c>
    </row>
    <row r="202" spans="1:3" x14ac:dyDescent="0.2">
      <c r="A202" s="160" t="s">
        <v>484</v>
      </c>
      <c r="B202" s="161" t="s">
        <v>156</v>
      </c>
      <c r="C202" s="161" t="s">
        <v>166</v>
      </c>
    </row>
    <row r="203" spans="1:3" x14ac:dyDescent="0.2">
      <c r="A203" s="160" t="s">
        <v>485</v>
      </c>
      <c r="B203" s="161" t="s">
        <v>156</v>
      </c>
      <c r="C203" s="161" t="s">
        <v>166</v>
      </c>
    </row>
    <row r="204" spans="1:3" x14ac:dyDescent="0.2">
      <c r="A204" s="160" t="s">
        <v>486</v>
      </c>
      <c r="B204" s="161" t="s">
        <v>156</v>
      </c>
      <c r="C204" s="161" t="s">
        <v>166</v>
      </c>
    </row>
    <row r="205" spans="1:3" x14ac:dyDescent="0.2">
      <c r="A205" s="160" t="s">
        <v>487</v>
      </c>
      <c r="B205" s="161" t="s">
        <v>156</v>
      </c>
      <c r="C205" s="161" t="s">
        <v>166</v>
      </c>
    </row>
    <row r="206" spans="1:3" x14ac:dyDescent="0.2">
      <c r="A206" s="160" t="s">
        <v>488</v>
      </c>
      <c r="B206" s="161" t="s">
        <v>156</v>
      </c>
      <c r="C206" s="161" t="s">
        <v>166</v>
      </c>
    </row>
    <row r="207" spans="1:3" x14ac:dyDescent="0.2">
      <c r="A207" s="160" t="s">
        <v>489</v>
      </c>
      <c r="B207" s="161" t="s">
        <v>156</v>
      </c>
      <c r="C207" s="161" t="s">
        <v>166</v>
      </c>
    </row>
    <row r="208" spans="1:3" x14ac:dyDescent="0.2">
      <c r="A208" s="160" t="s">
        <v>490</v>
      </c>
      <c r="B208" s="161" t="s">
        <v>156</v>
      </c>
      <c r="C208" s="161" t="s">
        <v>166</v>
      </c>
    </row>
    <row r="209" spans="1:3" x14ac:dyDescent="0.2">
      <c r="A209" s="160" t="s">
        <v>491</v>
      </c>
      <c r="B209" s="161" t="s">
        <v>156</v>
      </c>
      <c r="C209" s="161" t="s">
        <v>166</v>
      </c>
    </row>
    <row r="210" spans="1:3" x14ac:dyDescent="0.2">
      <c r="A210" s="160" t="s">
        <v>492</v>
      </c>
      <c r="B210" s="161" t="s">
        <v>156</v>
      </c>
      <c r="C210" s="161" t="s">
        <v>166</v>
      </c>
    </row>
    <row r="211" spans="1:3" x14ac:dyDescent="0.2">
      <c r="A211" s="160" t="s">
        <v>493</v>
      </c>
      <c r="B211" s="161" t="s">
        <v>156</v>
      </c>
      <c r="C211" s="161" t="s">
        <v>166</v>
      </c>
    </row>
    <row r="212" spans="1:3" x14ac:dyDescent="0.2">
      <c r="A212" s="160" t="s">
        <v>494</v>
      </c>
      <c r="B212" s="161" t="s">
        <v>156</v>
      </c>
      <c r="C212" s="161" t="s">
        <v>166</v>
      </c>
    </row>
    <row r="213" spans="1:3" x14ac:dyDescent="0.2">
      <c r="A213" s="160" t="s">
        <v>495</v>
      </c>
      <c r="B213" s="161" t="s">
        <v>156</v>
      </c>
      <c r="C213" s="161" t="s">
        <v>166</v>
      </c>
    </row>
    <row r="214" spans="1:3" x14ac:dyDescent="0.2">
      <c r="A214" s="160" t="s">
        <v>496</v>
      </c>
      <c r="B214" s="161" t="s">
        <v>156</v>
      </c>
      <c r="C214" s="161" t="s">
        <v>166</v>
      </c>
    </row>
    <row r="215" spans="1:3" x14ac:dyDescent="0.2">
      <c r="A215" s="160" t="s">
        <v>497</v>
      </c>
      <c r="B215" s="161" t="s">
        <v>156</v>
      </c>
      <c r="C215" s="161" t="s">
        <v>166</v>
      </c>
    </row>
    <row r="216" spans="1:3" x14ac:dyDescent="0.2">
      <c r="A216" s="160" t="s">
        <v>498</v>
      </c>
      <c r="B216" s="161" t="s">
        <v>156</v>
      </c>
      <c r="C216" s="161" t="s">
        <v>166</v>
      </c>
    </row>
    <row r="217" spans="1:3" x14ac:dyDescent="0.2">
      <c r="A217" s="160" t="s">
        <v>499</v>
      </c>
      <c r="B217" s="161" t="s">
        <v>156</v>
      </c>
      <c r="C217" s="161" t="s">
        <v>166</v>
      </c>
    </row>
    <row r="218" spans="1:3" x14ac:dyDescent="0.2">
      <c r="A218" s="160" t="s">
        <v>500</v>
      </c>
      <c r="B218" s="161" t="s">
        <v>156</v>
      </c>
      <c r="C218" s="161" t="s">
        <v>166</v>
      </c>
    </row>
    <row r="219" spans="1:3" x14ac:dyDescent="0.2">
      <c r="A219" s="160" t="s">
        <v>501</v>
      </c>
      <c r="B219" s="161" t="s">
        <v>156</v>
      </c>
      <c r="C219" s="161" t="s">
        <v>166</v>
      </c>
    </row>
    <row r="220" spans="1:3" x14ac:dyDescent="0.2">
      <c r="A220" s="160" t="s">
        <v>502</v>
      </c>
      <c r="B220" s="161" t="s">
        <v>156</v>
      </c>
      <c r="C220" s="161" t="s">
        <v>166</v>
      </c>
    </row>
    <row r="221" spans="1:3" x14ac:dyDescent="0.2">
      <c r="A221" s="160" t="s">
        <v>503</v>
      </c>
      <c r="B221" s="161" t="s">
        <v>156</v>
      </c>
      <c r="C221" s="161" t="s">
        <v>166</v>
      </c>
    </row>
    <row r="222" spans="1:3" x14ac:dyDescent="0.2">
      <c r="A222" s="160" t="s">
        <v>504</v>
      </c>
      <c r="B222" s="161" t="s">
        <v>156</v>
      </c>
      <c r="C222" s="161" t="s">
        <v>166</v>
      </c>
    </row>
    <row r="223" spans="1:3" x14ac:dyDescent="0.2">
      <c r="A223" s="160" t="s">
        <v>505</v>
      </c>
      <c r="B223" s="161" t="s">
        <v>156</v>
      </c>
      <c r="C223" s="161" t="s">
        <v>166</v>
      </c>
    </row>
    <row r="224" spans="1:3" x14ac:dyDescent="0.2">
      <c r="A224" s="160" t="s">
        <v>506</v>
      </c>
      <c r="B224" s="161" t="s">
        <v>156</v>
      </c>
      <c r="C224" s="161" t="s">
        <v>166</v>
      </c>
    </row>
    <row r="225" spans="1:3" x14ac:dyDescent="0.2">
      <c r="A225" s="160" t="s">
        <v>507</v>
      </c>
      <c r="B225" s="161" t="s">
        <v>156</v>
      </c>
      <c r="C225" s="161" t="s">
        <v>166</v>
      </c>
    </row>
    <row r="226" spans="1:3" x14ac:dyDescent="0.2">
      <c r="A226" s="160" t="s">
        <v>508</v>
      </c>
      <c r="B226" s="161" t="s">
        <v>156</v>
      </c>
      <c r="C226" s="161" t="s">
        <v>166</v>
      </c>
    </row>
    <row r="227" spans="1:3" x14ac:dyDescent="0.2">
      <c r="A227" s="160" t="s">
        <v>509</v>
      </c>
      <c r="B227" s="161" t="s">
        <v>156</v>
      </c>
      <c r="C227" s="161" t="s">
        <v>166</v>
      </c>
    </row>
    <row r="228" spans="1:3" x14ac:dyDescent="0.2">
      <c r="A228" s="160" t="s">
        <v>510</v>
      </c>
      <c r="B228" s="161" t="s">
        <v>156</v>
      </c>
      <c r="C228" s="161" t="s">
        <v>166</v>
      </c>
    </row>
    <row r="229" spans="1:3" x14ac:dyDescent="0.2">
      <c r="A229" s="160" t="s">
        <v>511</v>
      </c>
      <c r="B229" s="161" t="s">
        <v>156</v>
      </c>
      <c r="C229" s="161" t="s">
        <v>166</v>
      </c>
    </row>
    <row r="230" spans="1:3" x14ac:dyDescent="0.2">
      <c r="A230" s="160" t="s">
        <v>512</v>
      </c>
      <c r="B230" s="161" t="s">
        <v>156</v>
      </c>
      <c r="C230" s="161" t="s">
        <v>166</v>
      </c>
    </row>
    <row r="231" spans="1:3" x14ac:dyDescent="0.2">
      <c r="A231" s="160" t="s">
        <v>513</v>
      </c>
      <c r="B231" s="161" t="s">
        <v>156</v>
      </c>
      <c r="C231" s="161" t="s">
        <v>166</v>
      </c>
    </row>
    <row r="232" spans="1:3" x14ac:dyDescent="0.2">
      <c r="A232" s="160" t="s">
        <v>514</v>
      </c>
      <c r="B232" s="161" t="s">
        <v>156</v>
      </c>
      <c r="C232" s="161" t="s">
        <v>166</v>
      </c>
    </row>
    <row r="233" spans="1:3" x14ac:dyDescent="0.2">
      <c r="A233" s="160" t="s">
        <v>515</v>
      </c>
      <c r="B233" s="161" t="s">
        <v>156</v>
      </c>
      <c r="C233" s="161" t="s">
        <v>166</v>
      </c>
    </row>
    <row r="234" spans="1:3" x14ac:dyDescent="0.2">
      <c r="A234" s="160" t="s">
        <v>516</v>
      </c>
      <c r="B234" s="161" t="s">
        <v>156</v>
      </c>
      <c r="C234" s="161" t="s">
        <v>166</v>
      </c>
    </row>
    <row r="235" spans="1:3" x14ac:dyDescent="0.2">
      <c r="A235" s="160" t="s">
        <v>517</v>
      </c>
      <c r="B235" s="161" t="s">
        <v>156</v>
      </c>
      <c r="C235" s="161" t="s">
        <v>166</v>
      </c>
    </row>
    <row r="236" spans="1:3" x14ac:dyDescent="0.2">
      <c r="A236" s="160" t="s">
        <v>518</v>
      </c>
      <c r="B236" s="161" t="s">
        <v>156</v>
      </c>
      <c r="C236" s="161" t="s">
        <v>166</v>
      </c>
    </row>
    <row r="237" spans="1:3" x14ac:dyDescent="0.2">
      <c r="A237" s="160" t="s">
        <v>519</v>
      </c>
      <c r="B237" s="161" t="s">
        <v>156</v>
      </c>
      <c r="C237" s="161" t="s">
        <v>166</v>
      </c>
    </row>
    <row r="238" spans="1:3" x14ac:dyDescent="0.2">
      <c r="A238" s="160" t="s">
        <v>520</v>
      </c>
      <c r="B238" s="161" t="s">
        <v>156</v>
      </c>
      <c r="C238" s="161" t="s">
        <v>166</v>
      </c>
    </row>
    <row r="239" spans="1:3" x14ac:dyDescent="0.2">
      <c r="A239" s="160" t="s">
        <v>521</v>
      </c>
      <c r="B239" s="161" t="s">
        <v>156</v>
      </c>
      <c r="C239" s="161" t="s">
        <v>166</v>
      </c>
    </row>
    <row r="240" spans="1:3" x14ac:dyDescent="0.2">
      <c r="A240" s="160" t="s">
        <v>522</v>
      </c>
      <c r="B240" s="161" t="s">
        <v>156</v>
      </c>
      <c r="C240" s="161" t="s">
        <v>166</v>
      </c>
    </row>
    <row r="241" spans="1:3" x14ac:dyDescent="0.2">
      <c r="A241" s="160" t="s">
        <v>523</v>
      </c>
      <c r="B241" s="161" t="s">
        <v>156</v>
      </c>
      <c r="C241" s="161" t="s">
        <v>166</v>
      </c>
    </row>
    <row r="242" spans="1:3" x14ac:dyDescent="0.2">
      <c r="A242" s="160" t="s">
        <v>524</v>
      </c>
      <c r="B242" s="161" t="s">
        <v>156</v>
      </c>
      <c r="C242" s="161" t="s">
        <v>166</v>
      </c>
    </row>
    <row r="243" spans="1:3" x14ac:dyDescent="0.2">
      <c r="A243" s="160" t="s">
        <v>525</v>
      </c>
      <c r="B243" s="161" t="s">
        <v>156</v>
      </c>
      <c r="C243" s="161" t="s">
        <v>166</v>
      </c>
    </row>
    <row r="244" spans="1:3" x14ac:dyDescent="0.2">
      <c r="A244" s="160" t="s">
        <v>526</v>
      </c>
      <c r="B244" s="161" t="s">
        <v>156</v>
      </c>
      <c r="C244" s="161" t="s">
        <v>166</v>
      </c>
    </row>
    <row r="245" spans="1:3" x14ac:dyDescent="0.2">
      <c r="A245" s="160" t="s">
        <v>527</v>
      </c>
      <c r="B245" s="161" t="s">
        <v>156</v>
      </c>
      <c r="C245" s="161" t="s">
        <v>166</v>
      </c>
    </row>
    <row r="246" spans="1:3" x14ac:dyDescent="0.2">
      <c r="A246" s="160" t="s">
        <v>528</v>
      </c>
      <c r="B246" s="161" t="s">
        <v>156</v>
      </c>
      <c r="C246" s="161" t="s">
        <v>166</v>
      </c>
    </row>
    <row r="247" spans="1:3" x14ac:dyDescent="0.2">
      <c r="A247" s="160" t="s">
        <v>529</v>
      </c>
      <c r="B247" s="161" t="s">
        <v>156</v>
      </c>
      <c r="C247" s="161" t="s">
        <v>166</v>
      </c>
    </row>
    <row r="248" spans="1:3" x14ac:dyDescent="0.2">
      <c r="A248" s="160" t="s">
        <v>530</v>
      </c>
      <c r="B248" s="161" t="s">
        <v>156</v>
      </c>
      <c r="C248" s="161" t="s">
        <v>166</v>
      </c>
    </row>
    <row r="249" spans="1:3" x14ac:dyDescent="0.2">
      <c r="A249" s="160" t="s">
        <v>531</v>
      </c>
      <c r="B249" s="161" t="s">
        <v>156</v>
      </c>
      <c r="C249" s="161" t="s">
        <v>166</v>
      </c>
    </row>
    <row r="250" spans="1:3" x14ac:dyDescent="0.2">
      <c r="A250" s="160" t="s">
        <v>532</v>
      </c>
      <c r="B250" s="161" t="s">
        <v>156</v>
      </c>
      <c r="C250" s="161" t="s">
        <v>166</v>
      </c>
    </row>
    <row r="251" spans="1:3" x14ac:dyDescent="0.2">
      <c r="A251" s="160" t="s">
        <v>533</v>
      </c>
      <c r="B251" s="161" t="s">
        <v>156</v>
      </c>
      <c r="C251" s="161" t="s">
        <v>166</v>
      </c>
    </row>
    <row r="252" spans="1:3" x14ac:dyDescent="0.2">
      <c r="A252" s="160" t="s">
        <v>534</v>
      </c>
      <c r="B252" s="161" t="s">
        <v>156</v>
      </c>
      <c r="C252" s="161" t="s">
        <v>166</v>
      </c>
    </row>
    <row r="253" spans="1:3" x14ac:dyDescent="0.2">
      <c r="A253" s="160" t="s">
        <v>535</v>
      </c>
      <c r="B253" s="161" t="s">
        <v>156</v>
      </c>
      <c r="C253" s="161" t="s">
        <v>166</v>
      </c>
    </row>
    <row r="254" spans="1:3" x14ac:dyDescent="0.2">
      <c r="A254" s="160" t="s">
        <v>536</v>
      </c>
      <c r="B254" s="161" t="s">
        <v>156</v>
      </c>
      <c r="C254" s="161" t="s">
        <v>166</v>
      </c>
    </row>
    <row r="255" spans="1:3" x14ac:dyDescent="0.2">
      <c r="A255" s="160" t="s">
        <v>537</v>
      </c>
      <c r="B255" s="161" t="s">
        <v>156</v>
      </c>
      <c r="C255" s="161" t="s">
        <v>166</v>
      </c>
    </row>
    <row r="256" spans="1:3" x14ac:dyDescent="0.2">
      <c r="A256" s="160" t="s">
        <v>538</v>
      </c>
      <c r="B256" s="161" t="s">
        <v>156</v>
      </c>
      <c r="C256" s="161" t="s">
        <v>166</v>
      </c>
    </row>
    <row r="257" spans="1:3" x14ac:dyDescent="0.2">
      <c r="A257" s="160" t="s">
        <v>539</v>
      </c>
      <c r="B257" s="161" t="s">
        <v>156</v>
      </c>
      <c r="C257" s="161" t="s">
        <v>166</v>
      </c>
    </row>
    <row r="258" spans="1:3" x14ac:dyDescent="0.2">
      <c r="A258" s="160" t="s">
        <v>540</v>
      </c>
      <c r="B258" s="161" t="s">
        <v>156</v>
      </c>
      <c r="C258" s="161" t="s">
        <v>166</v>
      </c>
    </row>
    <row r="259" spans="1:3" x14ac:dyDescent="0.2">
      <c r="A259" s="160" t="s">
        <v>541</v>
      </c>
      <c r="B259" s="161" t="s">
        <v>156</v>
      </c>
      <c r="C259" s="161" t="s">
        <v>166</v>
      </c>
    </row>
    <row r="260" spans="1:3" x14ac:dyDescent="0.2">
      <c r="A260" s="160" t="s">
        <v>542</v>
      </c>
      <c r="B260" s="161" t="s">
        <v>156</v>
      </c>
      <c r="C260" s="161" t="s">
        <v>166</v>
      </c>
    </row>
    <row r="261" spans="1:3" x14ac:dyDescent="0.2">
      <c r="A261" s="160" t="s">
        <v>543</v>
      </c>
      <c r="B261" s="161" t="s">
        <v>156</v>
      </c>
      <c r="C261" s="161" t="s">
        <v>166</v>
      </c>
    </row>
    <row r="262" spans="1:3" x14ac:dyDescent="0.2">
      <c r="A262" s="160" t="s">
        <v>544</v>
      </c>
      <c r="B262" s="161" t="s">
        <v>156</v>
      </c>
      <c r="C262" s="161" t="s">
        <v>166</v>
      </c>
    </row>
    <row r="263" spans="1:3" x14ac:dyDescent="0.2">
      <c r="A263" s="160" t="s">
        <v>545</v>
      </c>
      <c r="B263" s="161" t="s">
        <v>156</v>
      </c>
      <c r="C263" s="161" t="s">
        <v>166</v>
      </c>
    </row>
    <row r="264" spans="1:3" x14ac:dyDescent="0.2">
      <c r="A264" s="160" t="s">
        <v>546</v>
      </c>
      <c r="B264" s="161" t="s">
        <v>156</v>
      </c>
      <c r="C264" s="161" t="s">
        <v>166</v>
      </c>
    </row>
    <row r="265" spans="1:3" x14ac:dyDescent="0.2">
      <c r="A265" s="160" t="s">
        <v>547</v>
      </c>
      <c r="B265" s="161" t="s">
        <v>156</v>
      </c>
      <c r="C265" s="161" t="s">
        <v>166</v>
      </c>
    </row>
    <row r="266" spans="1:3" x14ac:dyDescent="0.2">
      <c r="A266" s="160" t="s">
        <v>548</v>
      </c>
      <c r="B266" s="161" t="s">
        <v>156</v>
      </c>
      <c r="C266" s="161" t="s">
        <v>166</v>
      </c>
    </row>
    <row r="267" spans="1:3" x14ac:dyDescent="0.2">
      <c r="A267" s="160" t="s">
        <v>549</v>
      </c>
      <c r="B267" s="161" t="s">
        <v>156</v>
      </c>
      <c r="C267" s="161" t="s">
        <v>166</v>
      </c>
    </row>
    <row r="268" spans="1:3" x14ac:dyDescent="0.2">
      <c r="A268" s="160" t="s">
        <v>550</v>
      </c>
      <c r="B268" s="161" t="s">
        <v>156</v>
      </c>
      <c r="C268" s="161" t="s">
        <v>166</v>
      </c>
    </row>
    <row r="269" spans="1:3" x14ac:dyDescent="0.2">
      <c r="A269" s="160" t="s">
        <v>551</v>
      </c>
      <c r="B269" s="161" t="s">
        <v>156</v>
      </c>
      <c r="C269" s="161" t="s">
        <v>166</v>
      </c>
    </row>
    <row r="270" spans="1:3" x14ac:dyDescent="0.2">
      <c r="A270" s="160" t="s">
        <v>552</v>
      </c>
      <c r="B270" s="161" t="s">
        <v>156</v>
      </c>
      <c r="C270" s="161" t="s">
        <v>166</v>
      </c>
    </row>
    <row r="271" spans="1:3" x14ac:dyDescent="0.2">
      <c r="A271" s="160" t="s">
        <v>553</v>
      </c>
      <c r="B271" s="161" t="s">
        <v>156</v>
      </c>
      <c r="C271" s="161" t="s">
        <v>166</v>
      </c>
    </row>
    <row r="272" spans="1:3" x14ac:dyDescent="0.2">
      <c r="A272" s="160" t="s">
        <v>554</v>
      </c>
      <c r="B272" s="161" t="s">
        <v>156</v>
      </c>
      <c r="C272" s="161" t="s">
        <v>166</v>
      </c>
    </row>
    <row r="273" spans="1:3" x14ac:dyDescent="0.2">
      <c r="A273" s="160" t="s">
        <v>555</v>
      </c>
      <c r="B273" s="161" t="s">
        <v>156</v>
      </c>
      <c r="C273" s="161" t="s">
        <v>166</v>
      </c>
    </row>
    <row r="274" spans="1:3" x14ac:dyDescent="0.2">
      <c r="A274" s="160" t="s">
        <v>556</v>
      </c>
      <c r="B274" s="161" t="s">
        <v>156</v>
      </c>
      <c r="C274" s="161" t="s">
        <v>166</v>
      </c>
    </row>
    <row r="275" spans="1:3" x14ac:dyDescent="0.2">
      <c r="A275" s="160" t="s">
        <v>557</v>
      </c>
      <c r="B275" s="161" t="s">
        <v>156</v>
      </c>
      <c r="C275" s="161" t="s">
        <v>166</v>
      </c>
    </row>
    <row r="276" spans="1:3" x14ac:dyDescent="0.2">
      <c r="A276" s="160" t="s">
        <v>558</v>
      </c>
      <c r="B276" s="161" t="s">
        <v>156</v>
      </c>
      <c r="C276" s="161" t="s">
        <v>166</v>
      </c>
    </row>
    <row r="277" spans="1:3" x14ac:dyDescent="0.2">
      <c r="A277" s="160" t="s">
        <v>559</v>
      </c>
      <c r="B277" s="161" t="s">
        <v>156</v>
      </c>
      <c r="C277" s="161" t="s">
        <v>166</v>
      </c>
    </row>
    <row r="278" spans="1:3" x14ac:dyDescent="0.2">
      <c r="A278" s="160" t="s">
        <v>560</v>
      </c>
      <c r="B278" s="161" t="s">
        <v>156</v>
      </c>
      <c r="C278" s="161" t="s">
        <v>166</v>
      </c>
    </row>
    <row r="279" spans="1:3" x14ac:dyDescent="0.2">
      <c r="A279" s="160" t="s">
        <v>561</v>
      </c>
      <c r="B279" s="161" t="s">
        <v>156</v>
      </c>
      <c r="C279" s="161" t="s">
        <v>166</v>
      </c>
    </row>
    <row r="280" spans="1:3" x14ac:dyDescent="0.2">
      <c r="A280" s="160" t="s">
        <v>562</v>
      </c>
      <c r="B280" s="161" t="s">
        <v>156</v>
      </c>
      <c r="C280" s="161" t="s">
        <v>166</v>
      </c>
    </row>
    <row r="281" spans="1:3" x14ac:dyDescent="0.2">
      <c r="A281" s="160" t="s">
        <v>563</v>
      </c>
      <c r="B281" s="161" t="s">
        <v>156</v>
      </c>
      <c r="C281" s="161" t="s">
        <v>166</v>
      </c>
    </row>
    <row r="282" spans="1:3" x14ac:dyDescent="0.2">
      <c r="A282" s="160" t="s">
        <v>564</v>
      </c>
      <c r="B282" s="161" t="s">
        <v>156</v>
      </c>
      <c r="C282" s="161" t="s">
        <v>166</v>
      </c>
    </row>
    <row r="283" spans="1:3" x14ac:dyDescent="0.2">
      <c r="A283" s="160" t="s">
        <v>565</v>
      </c>
      <c r="B283" s="161" t="s">
        <v>156</v>
      </c>
      <c r="C283" s="161" t="s">
        <v>166</v>
      </c>
    </row>
    <row r="284" spans="1:3" x14ac:dyDescent="0.2">
      <c r="A284" s="160" t="s">
        <v>566</v>
      </c>
      <c r="B284" s="161" t="s">
        <v>156</v>
      </c>
      <c r="C284" s="161" t="s">
        <v>166</v>
      </c>
    </row>
    <row r="285" spans="1:3" x14ac:dyDescent="0.2">
      <c r="A285" s="160" t="s">
        <v>567</v>
      </c>
      <c r="B285" s="161" t="s">
        <v>156</v>
      </c>
      <c r="C285" s="161" t="s">
        <v>166</v>
      </c>
    </row>
    <row r="286" spans="1:3" x14ac:dyDescent="0.2">
      <c r="A286" s="160" t="s">
        <v>568</v>
      </c>
      <c r="B286" s="161" t="s">
        <v>156</v>
      </c>
      <c r="C286" s="161" t="s">
        <v>166</v>
      </c>
    </row>
    <row r="287" spans="1:3" x14ac:dyDescent="0.2">
      <c r="A287" s="160" t="s">
        <v>569</v>
      </c>
      <c r="B287" s="161" t="s">
        <v>156</v>
      </c>
      <c r="C287" s="161" t="s">
        <v>166</v>
      </c>
    </row>
    <row r="288" spans="1:3" x14ac:dyDescent="0.2">
      <c r="A288" s="160" t="s">
        <v>570</v>
      </c>
      <c r="B288" s="161" t="s">
        <v>156</v>
      </c>
      <c r="C288" s="161" t="s">
        <v>166</v>
      </c>
    </row>
    <row r="289" spans="1:3" x14ac:dyDescent="0.2">
      <c r="A289" s="160" t="s">
        <v>571</v>
      </c>
      <c r="B289" s="161" t="s">
        <v>156</v>
      </c>
      <c r="C289" s="161" t="s">
        <v>166</v>
      </c>
    </row>
    <row r="290" spans="1:3" x14ac:dyDescent="0.2">
      <c r="A290" s="160" t="s">
        <v>572</v>
      </c>
      <c r="B290" s="161" t="s">
        <v>156</v>
      </c>
      <c r="C290" s="161" t="s">
        <v>166</v>
      </c>
    </row>
    <row r="291" spans="1:3" x14ac:dyDescent="0.2">
      <c r="A291" s="160" t="s">
        <v>573</v>
      </c>
      <c r="B291" s="161" t="s">
        <v>156</v>
      </c>
      <c r="C291" s="161" t="s">
        <v>166</v>
      </c>
    </row>
    <row r="292" spans="1:3" x14ac:dyDescent="0.2">
      <c r="A292" s="160" t="s">
        <v>574</v>
      </c>
      <c r="B292" s="161" t="s">
        <v>156</v>
      </c>
      <c r="C292" s="161" t="s">
        <v>166</v>
      </c>
    </row>
    <row r="293" spans="1:3" x14ac:dyDescent="0.2">
      <c r="A293" s="160" t="s">
        <v>575</v>
      </c>
      <c r="B293" s="161" t="s">
        <v>156</v>
      </c>
      <c r="C293" s="161" t="s">
        <v>166</v>
      </c>
    </row>
    <row r="294" spans="1:3" x14ac:dyDescent="0.2">
      <c r="A294" s="160" t="s">
        <v>576</v>
      </c>
      <c r="B294" s="161" t="s">
        <v>156</v>
      </c>
      <c r="C294" s="161" t="s">
        <v>166</v>
      </c>
    </row>
    <row r="295" spans="1:3" x14ac:dyDescent="0.2">
      <c r="A295" s="160" t="s">
        <v>577</v>
      </c>
      <c r="B295" s="161" t="s">
        <v>156</v>
      </c>
      <c r="C295" s="161" t="s">
        <v>166</v>
      </c>
    </row>
    <row r="296" spans="1:3" x14ac:dyDescent="0.2">
      <c r="A296" s="160" t="s">
        <v>578</v>
      </c>
      <c r="B296" s="161" t="s">
        <v>156</v>
      </c>
      <c r="C296" s="161" t="s">
        <v>166</v>
      </c>
    </row>
    <row r="297" spans="1:3" x14ac:dyDescent="0.2">
      <c r="A297" s="160" t="s">
        <v>579</v>
      </c>
      <c r="B297" s="161" t="s">
        <v>156</v>
      </c>
      <c r="C297" s="161" t="s">
        <v>166</v>
      </c>
    </row>
    <row r="298" spans="1:3" x14ac:dyDescent="0.2">
      <c r="A298" s="160" t="s">
        <v>580</v>
      </c>
      <c r="B298" s="161" t="s">
        <v>156</v>
      </c>
      <c r="C298" s="161" t="s">
        <v>166</v>
      </c>
    </row>
    <row r="299" spans="1:3" x14ac:dyDescent="0.2">
      <c r="A299" s="160" t="s">
        <v>581</v>
      </c>
      <c r="B299" s="161" t="s">
        <v>156</v>
      </c>
      <c r="C299" s="161" t="s">
        <v>166</v>
      </c>
    </row>
    <row r="300" spans="1:3" x14ac:dyDescent="0.2">
      <c r="A300" s="160" t="s">
        <v>582</v>
      </c>
      <c r="B300" s="161" t="s">
        <v>156</v>
      </c>
      <c r="C300" s="161" t="s">
        <v>166</v>
      </c>
    </row>
    <row r="301" spans="1:3" x14ac:dyDescent="0.2">
      <c r="A301" s="160" t="s">
        <v>583</v>
      </c>
      <c r="B301" s="161" t="s">
        <v>156</v>
      </c>
      <c r="C301" s="161" t="s">
        <v>166</v>
      </c>
    </row>
    <row r="302" spans="1:3" x14ac:dyDescent="0.2">
      <c r="A302" s="160" t="s">
        <v>584</v>
      </c>
      <c r="B302" s="161" t="s">
        <v>156</v>
      </c>
      <c r="C302" s="161" t="s">
        <v>166</v>
      </c>
    </row>
    <row r="303" spans="1:3" x14ac:dyDescent="0.2">
      <c r="A303" s="160" t="s">
        <v>585</v>
      </c>
      <c r="B303" s="161" t="s">
        <v>156</v>
      </c>
      <c r="C303" s="161" t="s">
        <v>166</v>
      </c>
    </row>
    <row r="304" spans="1:3" x14ac:dyDescent="0.2">
      <c r="A304" s="160" t="s">
        <v>586</v>
      </c>
      <c r="B304" s="161" t="s">
        <v>156</v>
      </c>
      <c r="C304" s="161" t="s">
        <v>166</v>
      </c>
    </row>
    <row r="305" spans="1:3" x14ac:dyDescent="0.2">
      <c r="A305" s="160" t="s">
        <v>587</v>
      </c>
      <c r="B305" s="161" t="s">
        <v>156</v>
      </c>
      <c r="C305" s="161" t="s">
        <v>166</v>
      </c>
    </row>
    <row r="306" spans="1:3" x14ac:dyDescent="0.2">
      <c r="A306" s="160" t="s">
        <v>588</v>
      </c>
      <c r="B306" s="161" t="s">
        <v>156</v>
      </c>
      <c r="C306" s="161" t="s">
        <v>166</v>
      </c>
    </row>
    <row r="307" spans="1:3" x14ac:dyDescent="0.2">
      <c r="A307" s="160" t="s">
        <v>589</v>
      </c>
      <c r="B307" s="161" t="s">
        <v>156</v>
      </c>
      <c r="C307" s="161" t="s">
        <v>166</v>
      </c>
    </row>
    <row r="308" spans="1:3" x14ac:dyDescent="0.2">
      <c r="A308" s="160" t="s">
        <v>590</v>
      </c>
      <c r="B308" s="161" t="s">
        <v>156</v>
      </c>
      <c r="C308" s="161" t="s">
        <v>166</v>
      </c>
    </row>
    <row r="309" spans="1:3" x14ac:dyDescent="0.2">
      <c r="A309" s="160" t="s">
        <v>591</v>
      </c>
      <c r="B309" s="161" t="s">
        <v>156</v>
      </c>
      <c r="C309" s="161" t="s">
        <v>166</v>
      </c>
    </row>
    <row r="310" spans="1:3" x14ac:dyDescent="0.2">
      <c r="A310" s="160" t="s">
        <v>592</v>
      </c>
      <c r="B310" s="161" t="s">
        <v>156</v>
      </c>
      <c r="C310" s="161" t="s">
        <v>166</v>
      </c>
    </row>
    <row r="311" spans="1:3" x14ac:dyDescent="0.2">
      <c r="A311" s="160" t="s">
        <v>593</v>
      </c>
      <c r="B311" s="161" t="s">
        <v>156</v>
      </c>
      <c r="C311" s="161" t="s">
        <v>166</v>
      </c>
    </row>
    <row r="312" spans="1:3" x14ac:dyDescent="0.2">
      <c r="A312" s="160" t="s">
        <v>594</v>
      </c>
      <c r="B312" s="161" t="s">
        <v>156</v>
      </c>
      <c r="C312" s="161" t="s">
        <v>166</v>
      </c>
    </row>
    <row r="313" spans="1:3" x14ac:dyDescent="0.2">
      <c r="A313" s="160" t="s">
        <v>595</v>
      </c>
      <c r="B313" s="161" t="s">
        <v>156</v>
      </c>
      <c r="C313" s="161" t="s">
        <v>166</v>
      </c>
    </row>
    <row r="314" spans="1:3" x14ac:dyDescent="0.2">
      <c r="A314" s="160" t="s">
        <v>596</v>
      </c>
      <c r="B314" s="161" t="s">
        <v>156</v>
      </c>
      <c r="C314" s="161" t="s">
        <v>166</v>
      </c>
    </row>
    <row r="315" spans="1:3" x14ac:dyDescent="0.2">
      <c r="A315" s="160" t="s">
        <v>597</v>
      </c>
      <c r="B315" s="161" t="s">
        <v>156</v>
      </c>
      <c r="C315" s="161" t="s">
        <v>166</v>
      </c>
    </row>
    <row r="316" spans="1:3" x14ac:dyDescent="0.2">
      <c r="A316" s="160" t="s">
        <v>598</v>
      </c>
      <c r="B316" s="161" t="s">
        <v>156</v>
      </c>
      <c r="C316" s="161" t="s">
        <v>166</v>
      </c>
    </row>
    <row r="317" spans="1:3" x14ac:dyDescent="0.2">
      <c r="A317" s="160" t="s">
        <v>599</v>
      </c>
      <c r="B317" s="161" t="s">
        <v>156</v>
      </c>
      <c r="C317" s="161" t="s">
        <v>166</v>
      </c>
    </row>
    <row r="318" spans="1:3" x14ac:dyDescent="0.2">
      <c r="A318" s="160" t="s">
        <v>600</v>
      </c>
      <c r="B318" s="161" t="s">
        <v>156</v>
      </c>
      <c r="C318" s="161" t="s">
        <v>166</v>
      </c>
    </row>
    <row r="319" spans="1:3" x14ac:dyDescent="0.2">
      <c r="A319" s="160" t="s">
        <v>601</v>
      </c>
      <c r="B319" s="161" t="s">
        <v>156</v>
      </c>
      <c r="C319" s="161" t="s">
        <v>166</v>
      </c>
    </row>
    <row r="320" spans="1:3" x14ac:dyDescent="0.2">
      <c r="A320" s="160" t="s">
        <v>602</v>
      </c>
      <c r="B320" s="161" t="s">
        <v>156</v>
      </c>
      <c r="C320" s="161" t="s">
        <v>166</v>
      </c>
    </row>
    <row r="321" spans="1:3" x14ac:dyDescent="0.2">
      <c r="A321" s="160" t="s">
        <v>603</v>
      </c>
      <c r="B321" s="161" t="s">
        <v>156</v>
      </c>
      <c r="C321" s="161" t="s">
        <v>166</v>
      </c>
    </row>
    <row r="322" spans="1:3" x14ac:dyDescent="0.2">
      <c r="A322" s="160" t="s">
        <v>604</v>
      </c>
      <c r="B322" s="161" t="s">
        <v>156</v>
      </c>
      <c r="C322" s="161" t="s">
        <v>166</v>
      </c>
    </row>
    <row r="323" spans="1:3" x14ac:dyDescent="0.2">
      <c r="A323" s="160" t="s">
        <v>605</v>
      </c>
      <c r="B323" s="161" t="s">
        <v>156</v>
      </c>
      <c r="C323" s="161" t="s">
        <v>166</v>
      </c>
    </row>
    <row r="324" spans="1:3" x14ac:dyDescent="0.2">
      <c r="A324" s="160" t="s">
        <v>606</v>
      </c>
      <c r="B324" s="161" t="s">
        <v>156</v>
      </c>
      <c r="C324" s="161" t="s">
        <v>166</v>
      </c>
    </row>
    <row r="325" spans="1:3" x14ac:dyDescent="0.2">
      <c r="A325" s="160" t="s">
        <v>607</v>
      </c>
      <c r="B325" s="161" t="s">
        <v>156</v>
      </c>
      <c r="C325" s="161" t="s">
        <v>166</v>
      </c>
    </row>
    <row r="326" spans="1:3" x14ac:dyDescent="0.2">
      <c r="A326" s="160" t="s">
        <v>608</v>
      </c>
      <c r="B326" s="161"/>
      <c r="C326" s="161"/>
    </row>
    <row r="327" spans="1:3" x14ac:dyDescent="0.2">
      <c r="A327" s="160" t="s">
        <v>609</v>
      </c>
      <c r="B327" s="161" t="s">
        <v>156</v>
      </c>
      <c r="C327" s="161" t="s">
        <v>166</v>
      </c>
    </row>
    <row r="328" spans="1:3" x14ac:dyDescent="0.2">
      <c r="A328" s="160" t="s">
        <v>610</v>
      </c>
      <c r="B328" s="161" t="s">
        <v>156</v>
      </c>
      <c r="C328" s="161" t="s">
        <v>166</v>
      </c>
    </row>
    <row r="329" spans="1:3" x14ac:dyDescent="0.2">
      <c r="A329" s="160" t="s">
        <v>611</v>
      </c>
      <c r="B329" s="161" t="s">
        <v>156</v>
      </c>
      <c r="C329" s="161" t="s">
        <v>166</v>
      </c>
    </row>
    <row r="330" spans="1:3" x14ac:dyDescent="0.2">
      <c r="A330" s="160" t="s">
        <v>612</v>
      </c>
      <c r="B330" s="161" t="s">
        <v>156</v>
      </c>
      <c r="C330" s="161" t="s">
        <v>166</v>
      </c>
    </row>
    <row r="331" spans="1:3" x14ac:dyDescent="0.2">
      <c r="A331" s="160" t="s">
        <v>613</v>
      </c>
      <c r="B331" s="161" t="s">
        <v>156</v>
      </c>
      <c r="C331" s="161" t="s">
        <v>166</v>
      </c>
    </row>
    <row r="332" spans="1:3" x14ac:dyDescent="0.2">
      <c r="A332" s="160" t="s">
        <v>614</v>
      </c>
      <c r="B332" s="161" t="s">
        <v>156</v>
      </c>
      <c r="C332" s="161" t="s">
        <v>166</v>
      </c>
    </row>
    <row r="333" spans="1:3" x14ac:dyDescent="0.2">
      <c r="A333" s="160" t="s">
        <v>615</v>
      </c>
      <c r="B333" s="161" t="s">
        <v>156</v>
      </c>
      <c r="C333" s="161" t="s">
        <v>166</v>
      </c>
    </row>
    <row r="334" spans="1:3" x14ac:dyDescent="0.2">
      <c r="A334" s="160" t="s">
        <v>616</v>
      </c>
      <c r="B334" s="161" t="s">
        <v>156</v>
      </c>
      <c r="C334" s="161" t="s">
        <v>166</v>
      </c>
    </row>
    <row r="335" spans="1:3" x14ac:dyDescent="0.2">
      <c r="A335" s="160" t="s">
        <v>617</v>
      </c>
      <c r="B335" s="161" t="s">
        <v>156</v>
      </c>
      <c r="C335" s="161" t="s">
        <v>166</v>
      </c>
    </row>
    <row r="336" spans="1:3" x14ac:dyDescent="0.2">
      <c r="A336" s="160" t="s">
        <v>618</v>
      </c>
      <c r="B336" s="161" t="s">
        <v>156</v>
      </c>
      <c r="C336" s="161" t="s">
        <v>166</v>
      </c>
    </row>
    <row r="337" spans="1:3" x14ac:dyDescent="0.2">
      <c r="A337" s="160" t="s">
        <v>619</v>
      </c>
      <c r="B337" s="161" t="s">
        <v>156</v>
      </c>
      <c r="C337" s="161" t="s">
        <v>166</v>
      </c>
    </row>
    <row r="338" spans="1:3" x14ac:dyDescent="0.2">
      <c r="A338" s="160" t="s">
        <v>620</v>
      </c>
      <c r="B338" s="161" t="s">
        <v>156</v>
      </c>
      <c r="C338" s="161" t="s">
        <v>166</v>
      </c>
    </row>
    <row r="339" spans="1:3" x14ac:dyDescent="0.2">
      <c r="A339" s="160" t="s">
        <v>621</v>
      </c>
      <c r="B339" s="161" t="s">
        <v>156</v>
      </c>
      <c r="C339" s="161" t="s">
        <v>166</v>
      </c>
    </row>
    <row r="340" spans="1:3" x14ac:dyDescent="0.2">
      <c r="A340" s="160" t="s">
        <v>622</v>
      </c>
      <c r="B340" s="161" t="s">
        <v>156</v>
      </c>
      <c r="C340" s="161" t="s">
        <v>166</v>
      </c>
    </row>
    <row r="341" spans="1:3" x14ac:dyDescent="0.2">
      <c r="A341" s="160" t="s">
        <v>623</v>
      </c>
      <c r="B341" s="161" t="s">
        <v>156</v>
      </c>
      <c r="C341" s="161" t="s">
        <v>166</v>
      </c>
    </row>
    <row r="342" spans="1:3" x14ac:dyDescent="0.2">
      <c r="A342" s="160" t="s">
        <v>624</v>
      </c>
      <c r="B342" s="161" t="s">
        <v>156</v>
      </c>
      <c r="C342" s="161" t="s">
        <v>166</v>
      </c>
    </row>
    <row r="343" spans="1:3" x14ac:dyDescent="0.2">
      <c r="A343" s="160" t="s">
        <v>625</v>
      </c>
      <c r="B343" s="161" t="s">
        <v>156</v>
      </c>
      <c r="C343" s="161" t="s">
        <v>166</v>
      </c>
    </row>
    <row r="344" spans="1:3" x14ac:dyDescent="0.2">
      <c r="A344" s="160" t="s">
        <v>626</v>
      </c>
      <c r="B344" s="161" t="s">
        <v>156</v>
      </c>
      <c r="C344" s="161" t="s">
        <v>166</v>
      </c>
    </row>
    <row r="345" spans="1:3" x14ac:dyDescent="0.2">
      <c r="A345" s="160" t="s">
        <v>627</v>
      </c>
      <c r="B345" s="161" t="s">
        <v>156</v>
      </c>
      <c r="C345" s="161" t="s">
        <v>166</v>
      </c>
    </row>
    <row r="346" spans="1:3" x14ac:dyDescent="0.2">
      <c r="A346" s="160" t="s">
        <v>628</v>
      </c>
      <c r="B346" s="161" t="s">
        <v>156</v>
      </c>
      <c r="C346" s="161" t="s">
        <v>166</v>
      </c>
    </row>
    <row r="347" spans="1:3" x14ac:dyDescent="0.2">
      <c r="A347" s="160" t="s">
        <v>629</v>
      </c>
      <c r="B347" s="161" t="s">
        <v>156</v>
      </c>
      <c r="C347" s="161" t="s">
        <v>166</v>
      </c>
    </row>
    <row r="348" spans="1:3" x14ac:dyDescent="0.2">
      <c r="A348" s="160" t="s">
        <v>630</v>
      </c>
      <c r="B348" s="161" t="s">
        <v>156</v>
      </c>
      <c r="C348" s="161" t="s">
        <v>166</v>
      </c>
    </row>
    <row r="349" spans="1:3" x14ac:dyDescent="0.2">
      <c r="A349" s="160" t="s">
        <v>631</v>
      </c>
      <c r="B349" s="161" t="s">
        <v>156</v>
      </c>
      <c r="C349" s="161" t="s">
        <v>166</v>
      </c>
    </row>
    <row r="350" spans="1:3" x14ac:dyDescent="0.2">
      <c r="A350" s="160" t="s">
        <v>632</v>
      </c>
      <c r="B350" s="161" t="s">
        <v>156</v>
      </c>
      <c r="C350" s="161" t="s">
        <v>166</v>
      </c>
    </row>
    <row r="351" spans="1:3" x14ac:dyDescent="0.2">
      <c r="A351" s="160" t="s">
        <v>633</v>
      </c>
      <c r="B351" s="161" t="s">
        <v>156</v>
      </c>
      <c r="C351" s="161" t="s">
        <v>166</v>
      </c>
    </row>
    <row r="352" spans="1:3" x14ac:dyDescent="0.2">
      <c r="A352" s="160" t="s">
        <v>634</v>
      </c>
      <c r="B352" s="161" t="s">
        <v>156</v>
      </c>
      <c r="C352" s="161" t="s">
        <v>166</v>
      </c>
    </row>
    <row r="353" spans="1:3" x14ac:dyDescent="0.2">
      <c r="A353" s="160" t="s">
        <v>635</v>
      </c>
      <c r="B353" s="161" t="s">
        <v>156</v>
      </c>
      <c r="C353" s="161" t="s">
        <v>166</v>
      </c>
    </row>
    <row r="354" spans="1:3" x14ac:dyDescent="0.2">
      <c r="A354" s="160" t="s">
        <v>636</v>
      </c>
      <c r="B354" s="161" t="s">
        <v>156</v>
      </c>
      <c r="C354" s="161" t="s">
        <v>166</v>
      </c>
    </row>
    <row r="355" spans="1:3" x14ac:dyDescent="0.2">
      <c r="A355" s="160" t="s">
        <v>637</v>
      </c>
      <c r="B355" s="161" t="s">
        <v>156</v>
      </c>
      <c r="C355" s="161" t="s">
        <v>166</v>
      </c>
    </row>
    <row r="356" spans="1:3" x14ac:dyDescent="0.2">
      <c r="A356" s="160" t="s">
        <v>638</v>
      </c>
      <c r="B356" s="161" t="s">
        <v>156</v>
      </c>
      <c r="C356" s="161" t="s">
        <v>166</v>
      </c>
    </row>
    <row r="357" spans="1:3" x14ac:dyDescent="0.2">
      <c r="A357" s="160" t="s">
        <v>639</v>
      </c>
      <c r="B357" s="161" t="s">
        <v>156</v>
      </c>
      <c r="C357" s="161" t="s">
        <v>166</v>
      </c>
    </row>
    <row r="358" spans="1:3" x14ac:dyDescent="0.2">
      <c r="A358" s="160" t="s">
        <v>640</v>
      </c>
      <c r="B358" s="161" t="s">
        <v>156</v>
      </c>
      <c r="C358" s="161" t="s">
        <v>166</v>
      </c>
    </row>
    <row r="359" spans="1:3" x14ac:dyDescent="0.2">
      <c r="A359" s="160" t="s">
        <v>641</v>
      </c>
      <c r="B359" s="161" t="s">
        <v>156</v>
      </c>
      <c r="C359" s="161" t="s">
        <v>166</v>
      </c>
    </row>
    <row r="360" spans="1:3" x14ac:dyDescent="0.2">
      <c r="A360" s="160" t="s">
        <v>642</v>
      </c>
      <c r="B360" s="161" t="s">
        <v>156</v>
      </c>
      <c r="C360" s="161" t="s">
        <v>166</v>
      </c>
    </row>
    <row r="361" spans="1:3" x14ac:dyDescent="0.2">
      <c r="A361" s="160" t="s">
        <v>643</v>
      </c>
      <c r="B361" s="161" t="s">
        <v>156</v>
      </c>
      <c r="C361" s="161" t="s">
        <v>166</v>
      </c>
    </row>
    <row r="362" spans="1:3" x14ac:dyDescent="0.2">
      <c r="A362" s="160" t="s">
        <v>644</v>
      </c>
      <c r="B362" s="161" t="s">
        <v>156</v>
      </c>
      <c r="C362" s="161" t="s">
        <v>166</v>
      </c>
    </row>
    <row r="363" spans="1:3" x14ac:dyDescent="0.2">
      <c r="A363" s="160" t="s">
        <v>645</v>
      </c>
      <c r="B363" s="161" t="s">
        <v>156</v>
      </c>
      <c r="C363" s="161" t="s">
        <v>166</v>
      </c>
    </row>
    <row r="364" spans="1:3" x14ac:dyDescent="0.2">
      <c r="A364" s="160" t="s">
        <v>646</v>
      </c>
      <c r="B364" s="161" t="s">
        <v>156</v>
      </c>
      <c r="C364" s="161" t="s">
        <v>166</v>
      </c>
    </row>
    <row r="365" spans="1:3" x14ac:dyDescent="0.2">
      <c r="A365" s="160" t="s">
        <v>647</v>
      </c>
      <c r="B365" s="161" t="s">
        <v>156</v>
      </c>
      <c r="C365" s="161" t="s">
        <v>166</v>
      </c>
    </row>
    <row r="366" spans="1:3" x14ac:dyDescent="0.2">
      <c r="A366" s="160" t="s">
        <v>648</v>
      </c>
      <c r="B366" s="161" t="s">
        <v>156</v>
      </c>
      <c r="C366" s="161" t="s">
        <v>166</v>
      </c>
    </row>
    <row r="367" spans="1:3" x14ac:dyDescent="0.2">
      <c r="A367" s="160" t="s">
        <v>649</v>
      </c>
      <c r="B367" s="161" t="s">
        <v>156</v>
      </c>
      <c r="C367" s="161" t="s">
        <v>166</v>
      </c>
    </row>
    <row r="368" spans="1:3" x14ac:dyDescent="0.2">
      <c r="A368" s="160" t="s">
        <v>650</v>
      </c>
      <c r="B368" s="161" t="s">
        <v>156</v>
      </c>
      <c r="C368" s="161" t="s">
        <v>166</v>
      </c>
    </row>
    <row r="369" spans="1:3" x14ac:dyDescent="0.2">
      <c r="A369" s="160" t="s">
        <v>651</v>
      </c>
      <c r="B369" s="161" t="s">
        <v>156</v>
      </c>
      <c r="C369" s="161" t="s">
        <v>166</v>
      </c>
    </row>
    <row r="370" spans="1:3" x14ac:dyDescent="0.2">
      <c r="A370" s="160" t="s">
        <v>652</v>
      </c>
      <c r="B370" s="161" t="s">
        <v>156</v>
      </c>
      <c r="C370" s="161" t="s">
        <v>166</v>
      </c>
    </row>
    <row r="371" spans="1:3" x14ac:dyDescent="0.2">
      <c r="A371" s="160" t="s">
        <v>653</v>
      </c>
      <c r="B371" s="161" t="s">
        <v>156</v>
      </c>
      <c r="C371" s="161" t="s">
        <v>166</v>
      </c>
    </row>
    <row r="372" spans="1:3" x14ac:dyDescent="0.2">
      <c r="A372" s="160" t="s">
        <v>654</v>
      </c>
      <c r="B372" s="161" t="s">
        <v>156</v>
      </c>
      <c r="C372" s="161" t="s">
        <v>166</v>
      </c>
    </row>
    <row r="373" spans="1:3" x14ac:dyDescent="0.2">
      <c r="A373" s="160" t="s">
        <v>655</v>
      </c>
      <c r="B373" s="161" t="s">
        <v>156</v>
      </c>
      <c r="C373" s="161" t="s">
        <v>166</v>
      </c>
    </row>
    <row r="374" spans="1:3" x14ac:dyDescent="0.2">
      <c r="A374" s="160" t="s">
        <v>656</v>
      </c>
      <c r="B374" s="161" t="s">
        <v>156</v>
      </c>
      <c r="C374" s="161" t="s">
        <v>166</v>
      </c>
    </row>
    <row r="375" spans="1:3" x14ac:dyDescent="0.2">
      <c r="A375" s="160" t="s">
        <v>657</v>
      </c>
      <c r="B375" s="161" t="s">
        <v>156</v>
      </c>
      <c r="C375" s="161" t="s">
        <v>166</v>
      </c>
    </row>
    <row r="376" spans="1:3" x14ac:dyDescent="0.2">
      <c r="A376" s="160" t="s">
        <v>658</v>
      </c>
      <c r="B376" s="161" t="s">
        <v>156</v>
      </c>
      <c r="C376" s="161" t="s">
        <v>166</v>
      </c>
    </row>
    <row r="377" spans="1:3" x14ac:dyDescent="0.2">
      <c r="A377" s="160" t="s">
        <v>659</v>
      </c>
      <c r="B377" s="161" t="s">
        <v>156</v>
      </c>
      <c r="C377" s="161" t="s">
        <v>166</v>
      </c>
    </row>
    <row r="378" spans="1:3" x14ac:dyDescent="0.2">
      <c r="A378" s="160" t="s">
        <v>660</v>
      </c>
      <c r="B378" s="161" t="s">
        <v>156</v>
      </c>
      <c r="C378" s="161" t="s">
        <v>166</v>
      </c>
    </row>
    <row r="379" spans="1:3" x14ac:dyDescent="0.2">
      <c r="A379" s="160" t="s">
        <v>661</v>
      </c>
      <c r="B379" s="161" t="s">
        <v>156</v>
      </c>
      <c r="C379" s="161" t="s">
        <v>166</v>
      </c>
    </row>
    <row r="380" spans="1:3" x14ac:dyDescent="0.2">
      <c r="A380" s="160" t="s">
        <v>662</v>
      </c>
      <c r="B380" s="161" t="s">
        <v>156</v>
      </c>
      <c r="C380" s="161" t="s">
        <v>166</v>
      </c>
    </row>
    <row r="381" spans="1:3" x14ac:dyDescent="0.2">
      <c r="A381" s="160" t="s">
        <v>663</v>
      </c>
      <c r="B381" s="161" t="s">
        <v>156</v>
      </c>
      <c r="C381" s="161" t="s">
        <v>166</v>
      </c>
    </row>
    <row r="382" spans="1:3" x14ac:dyDescent="0.2">
      <c r="A382" s="160" t="s">
        <v>664</v>
      </c>
      <c r="B382" s="161" t="s">
        <v>156</v>
      </c>
      <c r="C382" s="161" t="s">
        <v>166</v>
      </c>
    </row>
    <row r="383" spans="1:3" x14ac:dyDescent="0.2">
      <c r="A383" s="160" t="s">
        <v>665</v>
      </c>
      <c r="B383" s="161" t="s">
        <v>156</v>
      </c>
      <c r="C383" s="161" t="s">
        <v>166</v>
      </c>
    </row>
    <row r="384" spans="1:3" x14ac:dyDescent="0.2">
      <c r="A384" s="160" t="s">
        <v>666</v>
      </c>
      <c r="B384" s="161" t="s">
        <v>156</v>
      </c>
      <c r="C384" s="161" t="s">
        <v>166</v>
      </c>
    </row>
    <row r="385" spans="1:3" x14ac:dyDescent="0.2">
      <c r="A385" s="160" t="s">
        <v>667</v>
      </c>
      <c r="B385" s="161" t="s">
        <v>156</v>
      </c>
      <c r="C385" s="161" t="s">
        <v>166</v>
      </c>
    </row>
    <row r="386" spans="1:3" x14ac:dyDescent="0.2">
      <c r="A386" s="160" t="s">
        <v>668</v>
      </c>
      <c r="B386" s="161" t="s">
        <v>156</v>
      </c>
      <c r="C386" s="161" t="s">
        <v>166</v>
      </c>
    </row>
    <row r="387" spans="1:3" x14ac:dyDescent="0.2">
      <c r="A387" s="160" t="s">
        <v>669</v>
      </c>
      <c r="B387" s="161" t="s">
        <v>156</v>
      </c>
      <c r="C387" s="161" t="s">
        <v>166</v>
      </c>
    </row>
    <row r="388" spans="1:3" x14ac:dyDescent="0.2">
      <c r="A388" s="160" t="s">
        <v>670</v>
      </c>
      <c r="B388" s="161" t="s">
        <v>156</v>
      </c>
      <c r="C388" s="161" t="s">
        <v>166</v>
      </c>
    </row>
    <row r="389" spans="1:3" x14ac:dyDescent="0.2">
      <c r="A389" s="160" t="s">
        <v>671</v>
      </c>
      <c r="B389" s="161" t="s">
        <v>156</v>
      </c>
      <c r="C389" s="161" t="s">
        <v>166</v>
      </c>
    </row>
    <row r="390" spans="1:3" x14ac:dyDescent="0.2">
      <c r="A390" s="160" t="s">
        <v>672</v>
      </c>
      <c r="B390" s="161" t="s">
        <v>156</v>
      </c>
      <c r="C390" s="161" t="s">
        <v>166</v>
      </c>
    </row>
    <row r="391" spans="1:3" x14ac:dyDescent="0.2">
      <c r="A391" s="160" t="s">
        <v>673</v>
      </c>
      <c r="B391" s="161" t="s">
        <v>156</v>
      </c>
      <c r="C391" s="161" t="s">
        <v>166</v>
      </c>
    </row>
    <row r="392" spans="1:3" x14ac:dyDescent="0.2">
      <c r="A392" s="160" t="s">
        <v>674</v>
      </c>
      <c r="B392" s="161" t="s">
        <v>156</v>
      </c>
      <c r="C392" s="161" t="s">
        <v>166</v>
      </c>
    </row>
    <row r="393" spans="1:3" x14ac:dyDescent="0.2">
      <c r="A393" s="160" t="s">
        <v>675</v>
      </c>
      <c r="B393" s="161" t="s">
        <v>156</v>
      </c>
      <c r="C393" s="161" t="s">
        <v>166</v>
      </c>
    </row>
    <row r="394" spans="1:3" x14ac:dyDescent="0.2">
      <c r="A394" s="160" t="s">
        <v>676</v>
      </c>
      <c r="B394" s="161" t="s">
        <v>156</v>
      </c>
      <c r="C394" s="161" t="s">
        <v>166</v>
      </c>
    </row>
    <row r="395" spans="1:3" x14ac:dyDescent="0.2">
      <c r="A395" s="160" t="s">
        <v>677</v>
      </c>
      <c r="B395" s="161" t="s">
        <v>156</v>
      </c>
      <c r="C395" s="161" t="s">
        <v>166</v>
      </c>
    </row>
    <row r="396" spans="1:3" x14ac:dyDescent="0.2">
      <c r="A396" s="160" t="s">
        <v>678</v>
      </c>
      <c r="B396" s="161" t="s">
        <v>156</v>
      </c>
      <c r="C396" s="161" t="s">
        <v>166</v>
      </c>
    </row>
    <row r="397" spans="1:3" x14ac:dyDescent="0.2">
      <c r="A397" s="160" t="s">
        <v>679</v>
      </c>
      <c r="B397" s="161" t="s">
        <v>156</v>
      </c>
      <c r="C397" s="161" t="s">
        <v>166</v>
      </c>
    </row>
    <row r="398" spans="1:3" x14ac:dyDescent="0.2">
      <c r="A398" s="160" t="s">
        <v>680</v>
      </c>
      <c r="B398" s="161" t="s">
        <v>156</v>
      </c>
      <c r="C398" s="161" t="s">
        <v>166</v>
      </c>
    </row>
    <row r="399" spans="1:3" x14ac:dyDescent="0.2">
      <c r="A399" s="160" t="s">
        <v>681</v>
      </c>
      <c r="B399" s="161" t="s">
        <v>156</v>
      </c>
      <c r="C399" s="161" t="s">
        <v>166</v>
      </c>
    </row>
    <row r="400" spans="1:3" x14ac:dyDescent="0.2">
      <c r="A400" s="160" t="s">
        <v>682</v>
      </c>
      <c r="B400" s="161" t="s">
        <v>156</v>
      </c>
      <c r="C400" s="161" t="s">
        <v>166</v>
      </c>
    </row>
    <row r="401" spans="1:3" x14ac:dyDescent="0.2">
      <c r="A401" s="160" t="s">
        <v>683</v>
      </c>
      <c r="B401" s="161" t="s">
        <v>156</v>
      </c>
      <c r="C401" s="161" t="s">
        <v>166</v>
      </c>
    </row>
    <row r="402" spans="1:3" x14ac:dyDescent="0.2">
      <c r="A402" s="160" t="s">
        <v>684</v>
      </c>
      <c r="B402" s="161" t="s">
        <v>156</v>
      </c>
      <c r="C402" s="161" t="s">
        <v>166</v>
      </c>
    </row>
    <row r="403" spans="1:3" x14ac:dyDescent="0.2">
      <c r="A403" s="160" t="s">
        <v>685</v>
      </c>
      <c r="B403" s="161" t="s">
        <v>156</v>
      </c>
      <c r="C403" s="161" t="s">
        <v>166</v>
      </c>
    </row>
    <row r="404" spans="1:3" x14ac:dyDescent="0.2">
      <c r="A404" s="160" t="s">
        <v>686</v>
      </c>
      <c r="B404" s="161" t="s">
        <v>156</v>
      </c>
      <c r="C404" s="161" t="s">
        <v>166</v>
      </c>
    </row>
    <row r="405" spans="1:3" x14ac:dyDescent="0.2">
      <c r="A405" s="160" t="s">
        <v>687</v>
      </c>
      <c r="B405" s="161" t="s">
        <v>156</v>
      </c>
      <c r="C405" s="161" t="s">
        <v>166</v>
      </c>
    </row>
    <row r="406" spans="1:3" x14ac:dyDescent="0.2">
      <c r="A406" s="160" t="s">
        <v>688</v>
      </c>
      <c r="B406" s="161" t="s">
        <v>156</v>
      </c>
      <c r="C406" s="161" t="s">
        <v>166</v>
      </c>
    </row>
    <row r="407" spans="1:3" x14ac:dyDescent="0.2">
      <c r="A407" s="160" t="s">
        <v>689</v>
      </c>
      <c r="B407" s="161" t="s">
        <v>156</v>
      </c>
      <c r="C407" s="161" t="s">
        <v>166</v>
      </c>
    </row>
    <row r="408" spans="1:3" x14ac:dyDescent="0.2">
      <c r="A408" s="160" t="s">
        <v>690</v>
      </c>
      <c r="B408" s="161" t="s">
        <v>156</v>
      </c>
      <c r="C408" s="161" t="s">
        <v>166</v>
      </c>
    </row>
    <row r="409" spans="1:3" x14ac:dyDescent="0.2">
      <c r="A409" s="160" t="s">
        <v>691</v>
      </c>
      <c r="B409" s="161" t="s">
        <v>156</v>
      </c>
      <c r="C409" s="161" t="s">
        <v>166</v>
      </c>
    </row>
    <row r="410" spans="1:3" x14ac:dyDescent="0.2">
      <c r="A410" s="160" t="s">
        <v>692</v>
      </c>
      <c r="B410" s="161" t="s">
        <v>156</v>
      </c>
      <c r="C410" s="161" t="s">
        <v>166</v>
      </c>
    </row>
    <row r="411" spans="1:3" x14ac:dyDescent="0.2">
      <c r="A411" s="160" t="s">
        <v>693</v>
      </c>
      <c r="B411" s="161" t="s">
        <v>156</v>
      </c>
      <c r="C411" s="161" t="s">
        <v>166</v>
      </c>
    </row>
    <row r="412" spans="1:3" x14ac:dyDescent="0.2">
      <c r="A412" s="160" t="s">
        <v>694</v>
      </c>
      <c r="B412" s="161" t="s">
        <v>156</v>
      </c>
      <c r="C412" s="161" t="s">
        <v>166</v>
      </c>
    </row>
    <row r="413" spans="1:3" x14ac:dyDescent="0.2">
      <c r="A413" s="160" t="s">
        <v>695</v>
      </c>
      <c r="B413" s="161" t="s">
        <v>156</v>
      </c>
      <c r="C413" s="161" t="s">
        <v>166</v>
      </c>
    </row>
    <row r="414" spans="1:3" x14ac:dyDescent="0.2">
      <c r="A414" s="160" t="s">
        <v>696</v>
      </c>
      <c r="B414" s="161" t="s">
        <v>156</v>
      </c>
      <c r="C414" s="161" t="s">
        <v>166</v>
      </c>
    </row>
    <row r="415" spans="1:3" x14ac:dyDescent="0.2">
      <c r="A415" s="160" t="s">
        <v>697</v>
      </c>
      <c r="B415" s="161" t="s">
        <v>156</v>
      </c>
      <c r="C415" s="161" t="s">
        <v>166</v>
      </c>
    </row>
    <row r="416" spans="1:3" x14ac:dyDescent="0.2">
      <c r="A416" s="160" t="s">
        <v>698</v>
      </c>
      <c r="B416" s="161" t="s">
        <v>156</v>
      </c>
      <c r="C416" s="161" t="s">
        <v>166</v>
      </c>
    </row>
    <row r="417" spans="1:3" x14ac:dyDescent="0.2">
      <c r="A417" s="160" t="s">
        <v>699</v>
      </c>
      <c r="B417" s="161" t="s">
        <v>156</v>
      </c>
      <c r="C417" s="161" t="s">
        <v>166</v>
      </c>
    </row>
    <row r="418" spans="1:3" x14ac:dyDescent="0.2">
      <c r="A418" s="160" t="s">
        <v>700</v>
      </c>
      <c r="B418" s="161" t="s">
        <v>156</v>
      </c>
      <c r="C418" s="161" t="s">
        <v>166</v>
      </c>
    </row>
    <row r="419" spans="1:3" x14ac:dyDescent="0.2">
      <c r="A419" s="160" t="s">
        <v>701</v>
      </c>
      <c r="B419" s="161" t="s">
        <v>156</v>
      </c>
      <c r="C419" s="161" t="s">
        <v>166</v>
      </c>
    </row>
    <row r="420" spans="1:3" x14ac:dyDescent="0.2">
      <c r="A420" s="160" t="s">
        <v>702</v>
      </c>
      <c r="B420" s="161" t="s">
        <v>156</v>
      </c>
      <c r="C420" s="161" t="s">
        <v>166</v>
      </c>
    </row>
    <row r="421" spans="1:3" x14ac:dyDescent="0.2">
      <c r="A421" s="160" t="s">
        <v>703</v>
      </c>
      <c r="B421" s="161" t="s">
        <v>156</v>
      </c>
      <c r="C421" s="161" t="s">
        <v>166</v>
      </c>
    </row>
    <row r="422" spans="1:3" x14ac:dyDescent="0.2">
      <c r="A422" s="160" t="s">
        <v>704</v>
      </c>
      <c r="B422" s="161" t="s">
        <v>156</v>
      </c>
      <c r="C422" s="161" t="s">
        <v>166</v>
      </c>
    </row>
    <row r="423" spans="1:3" x14ac:dyDescent="0.2">
      <c r="A423" s="160" t="s">
        <v>705</v>
      </c>
      <c r="B423" s="161" t="s">
        <v>156</v>
      </c>
      <c r="C423" s="161" t="s">
        <v>166</v>
      </c>
    </row>
    <row r="424" spans="1:3" x14ac:dyDescent="0.2">
      <c r="A424" s="160" t="s">
        <v>706</v>
      </c>
      <c r="B424" s="161" t="s">
        <v>156</v>
      </c>
      <c r="C424" s="161" t="s">
        <v>166</v>
      </c>
    </row>
    <row r="425" spans="1:3" x14ac:dyDescent="0.2">
      <c r="A425" s="160" t="s">
        <v>707</v>
      </c>
      <c r="B425" s="161" t="s">
        <v>156</v>
      </c>
      <c r="C425" s="161" t="s">
        <v>166</v>
      </c>
    </row>
    <row r="426" spans="1:3" x14ac:dyDescent="0.2">
      <c r="A426" s="160" t="s">
        <v>708</v>
      </c>
      <c r="B426" s="161" t="s">
        <v>156</v>
      </c>
      <c r="C426" s="161" t="s">
        <v>166</v>
      </c>
    </row>
    <row r="427" spans="1:3" x14ac:dyDescent="0.2">
      <c r="A427" s="160" t="s">
        <v>709</v>
      </c>
      <c r="B427" s="161" t="s">
        <v>156</v>
      </c>
      <c r="C427" s="161" t="s">
        <v>166</v>
      </c>
    </row>
    <row r="428" spans="1:3" x14ac:dyDescent="0.2">
      <c r="A428" s="160" t="s">
        <v>710</v>
      </c>
      <c r="B428" s="161" t="s">
        <v>156</v>
      </c>
      <c r="C428" s="161" t="s">
        <v>166</v>
      </c>
    </row>
    <row r="429" spans="1:3" x14ac:dyDescent="0.2">
      <c r="A429" s="160" t="s">
        <v>711</v>
      </c>
      <c r="B429" s="161" t="s">
        <v>156</v>
      </c>
      <c r="C429" s="161" t="s">
        <v>166</v>
      </c>
    </row>
    <row r="430" spans="1:3" x14ac:dyDescent="0.2">
      <c r="A430" s="160" t="s">
        <v>712</v>
      </c>
      <c r="B430" s="161" t="s">
        <v>156</v>
      </c>
      <c r="C430" s="161" t="s">
        <v>166</v>
      </c>
    </row>
    <row r="431" spans="1:3" x14ac:dyDescent="0.2">
      <c r="A431" s="160" t="s">
        <v>713</v>
      </c>
      <c r="B431" s="161" t="s">
        <v>156</v>
      </c>
      <c r="C431" s="161" t="s">
        <v>166</v>
      </c>
    </row>
    <row r="432" spans="1:3" x14ac:dyDescent="0.2">
      <c r="A432" s="160" t="s">
        <v>714</v>
      </c>
      <c r="B432" s="161" t="s">
        <v>156</v>
      </c>
      <c r="C432" s="161" t="s">
        <v>166</v>
      </c>
    </row>
    <row r="433" spans="1:3" x14ac:dyDescent="0.2">
      <c r="A433" s="160" t="s">
        <v>715</v>
      </c>
      <c r="B433" s="161" t="s">
        <v>156</v>
      </c>
      <c r="C433" s="161" t="s">
        <v>166</v>
      </c>
    </row>
    <row r="434" spans="1:3" x14ac:dyDescent="0.2">
      <c r="A434" s="160" t="s">
        <v>716</v>
      </c>
      <c r="B434" s="161" t="s">
        <v>156</v>
      </c>
      <c r="C434" s="161" t="s">
        <v>166</v>
      </c>
    </row>
    <row r="435" spans="1:3" x14ac:dyDescent="0.2">
      <c r="A435" s="160" t="s">
        <v>717</v>
      </c>
      <c r="B435" s="161" t="s">
        <v>156</v>
      </c>
      <c r="C435" s="161" t="s">
        <v>166</v>
      </c>
    </row>
    <row r="436" spans="1:3" x14ac:dyDescent="0.2">
      <c r="A436" s="160" t="s">
        <v>718</v>
      </c>
      <c r="B436" s="161" t="s">
        <v>156</v>
      </c>
      <c r="C436" s="161" t="s">
        <v>166</v>
      </c>
    </row>
    <row r="437" spans="1:3" x14ac:dyDescent="0.2">
      <c r="A437" s="160" t="s">
        <v>719</v>
      </c>
      <c r="B437" s="161" t="s">
        <v>156</v>
      </c>
      <c r="C437" s="161" t="s">
        <v>166</v>
      </c>
    </row>
    <row r="438" spans="1:3" x14ac:dyDescent="0.2">
      <c r="A438" s="160" t="s">
        <v>720</v>
      </c>
      <c r="B438" s="161" t="s">
        <v>156</v>
      </c>
      <c r="C438" s="161" t="s">
        <v>166</v>
      </c>
    </row>
    <row r="439" spans="1:3" x14ac:dyDescent="0.2">
      <c r="A439" s="160" t="s">
        <v>721</v>
      </c>
      <c r="B439" s="161" t="s">
        <v>156</v>
      </c>
      <c r="C439" s="161" t="s">
        <v>166</v>
      </c>
    </row>
    <row r="440" spans="1:3" x14ac:dyDescent="0.2">
      <c r="A440" s="160" t="s">
        <v>722</v>
      </c>
      <c r="B440" s="161" t="s">
        <v>156</v>
      </c>
      <c r="C440" s="161" t="s">
        <v>166</v>
      </c>
    </row>
    <row r="441" spans="1:3" x14ac:dyDescent="0.2">
      <c r="A441" s="160" t="s">
        <v>723</v>
      </c>
      <c r="B441" s="161" t="s">
        <v>156</v>
      </c>
      <c r="C441" s="161" t="s">
        <v>166</v>
      </c>
    </row>
    <row r="442" spans="1:3" x14ac:dyDescent="0.2">
      <c r="A442" s="160" t="s">
        <v>724</v>
      </c>
      <c r="B442" s="161" t="s">
        <v>156</v>
      </c>
      <c r="C442" s="161" t="s">
        <v>166</v>
      </c>
    </row>
    <row r="443" spans="1:3" x14ac:dyDescent="0.2">
      <c r="A443" s="160" t="s">
        <v>725</v>
      </c>
      <c r="B443" s="161" t="s">
        <v>156</v>
      </c>
      <c r="C443" s="161" t="s">
        <v>166</v>
      </c>
    </row>
    <row r="444" spans="1:3" x14ac:dyDescent="0.2">
      <c r="A444" s="160" t="s">
        <v>726</v>
      </c>
      <c r="B444" s="161" t="s">
        <v>156</v>
      </c>
      <c r="C444" s="161" t="s">
        <v>166</v>
      </c>
    </row>
    <row r="445" spans="1:3" x14ac:dyDescent="0.2">
      <c r="A445" s="160" t="s">
        <v>727</v>
      </c>
      <c r="B445" s="161" t="s">
        <v>156</v>
      </c>
      <c r="C445" s="161" t="s">
        <v>166</v>
      </c>
    </row>
    <row r="446" spans="1:3" x14ac:dyDescent="0.2">
      <c r="A446" s="160" t="s">
        <v>728</v>
      </c>
      <c r="B446" s="161" t="s">
        <v>156</v>
      </c>
      <c r="C446" s="161" t="s">
        <v>166</v>
      </c>
    </row>
    <row r="447" spans="1:3" x14ac:dyDescent="0.2">
      <c r="A447" s="160" t="s">
        <v>729</v>
      </c>
      <c r="B447" s="161" t="s">
        <v>156</v>
      </c>
      <c r="C447" s="161" t="s">
        <v>166</v>
      </c>
    </row>
    <row r="448" spans="1:3" x14ac:dyDescent="0.2">
      <c r="A448" s="160" t="s">
        <v>730</v>
      </c>
      <c r="B448" s="161" t="s">
        <v>156</v>
      </c>
      <c r="C448" s="161" t="s">
        <v>166</v>
      </c>
    </row>
    <row r="449" spans="1:3" x14ac:dyDescent="0.2">
      <c r="A449" s="160" t="s">
        <v>731</v>
      </c>
      <c r="B449" s="161" t="s">
        <v>156</v>
      </c>
      <c r="C449" s="161" t="s">
        <v>166</v>
      </c>
    </row>
    <row r="450" spans="1:3" x14ac:dyDescent="0.2">
      <c r="A450" s="163" t="s">
        <v>732</v>
      </c>
      <c r="B450" s="161" t="s">
        <v>156</v>
      </c>
      <c r="C450" s="161" t="s">
        <v>193</v>
      </c>
    </row>
    <row r="451" spans="1:3" x14ac:dyDescent="0.2">
      <c r="A451" s="164" t="s">
        <v>733</v>
      </c>
      <c r="B451" s="161" t="s">
        <v>156</v>
      </c>
      <c r="C451" s="161" t="s">
        <v>193</v>
      </c>
    </row>
    <row r="452" spans="1:3" x14ac:dyDescent="0.2">
      <c r="A452" s="163" t="s">
        <v>734</v>
      </c>
      <c r="B452" s="161" t="s">
        <v>156</v>
      </c>
      <c r="C452" s="161" t="s">
        <v>193</v>
      </c>
    </row>
    <row r="453" spans="1:3" x14ac:dyDescent="0.2">
      <c r="A453" s="163" t="s">
        <v>735</v>
      </c>
      <c r="B453" s="161" t="s">
        <v>156</v>
      </c>
      <c r="C453" s="161" t="s">
        <v>193</v>
      </c>
    </row>
    <row r="454" spans="1:3" x14ac:dyDescent="0.2">
      <c r="A454" s="163" t="s">
        <v>736</v>
      </c>
      <c r="B454" s="161" t="s">
        <v>156</v>
      </c>
      <c r="C454" s="161" t="s">
        <v>193</v>
      </c>
    </row>
    <row r="455" spans="1:3" x14ac:dyDescent="0.2">
      <c r="A455" s="163" t="s">
        <v>737</v>
      </c>
      <c r="B455" s="161" t="s">
        <v>156</v>
      </c>
      <c r="C455" s="161" t="s">
        <v>193</v>
      </c>
    </row>
    <row r="456" spans="1:3" x14ac:dyDescent="0.2">
      <c r="A456" s="163" t="s">
        <v>738</v>
      </c>
      <c r="B456" s="161" t="s">
        <v>156</v>
      </c>
      <c r="C456" s="161" t="s">
        <v>193</v>
      </c>
    </row>
    <row r="457" spans="1:3" x14ac:dyDescent="0.2">
      <c r="A457" s="163" t="s">
        <v>739</v>
      </c>
      <c r="B457" s="161" t="s">
        <v>156</v>
      </c>
      <c r="C457" s="161" t="s">
        <v>193</v>
      </c>
    </row>
    <row r="458" spans="1:3" x14ac:dyDescent="0.2">
      <c r="A458" s="163" t="s">
        <v>740</v>
      </c>
      <c r="B458" s="161" t="s">
        <v>156</v>
      </c>
      <c r="C458" s="161" t="s">
        <v>193</v>
      </c>
    </row>
    <row r="459" spans="1:3" x14ac:dyDescent="0.2">
      <c r="A459" s="163" t="s">
        <v>741</v>
      </c>
      <c r="B459" s="161" t="s">
        <v>156</v>
      </c>
      <c r="C459" s="161" t="s">
        <v>193</v>
      </c>
    </row>
    <row r="460" spans="1:3" x14ac:dyDescent="0.2">
      <c r="A460" s="163" t="s">
        <v>742</v>
      </c>
      <c r="B460" s="161" t="s">
        <v>156</v>
      </c>
      <c r="C460" s="161" t="s">
        <v>193</v>
      </c>
    </row>
    <row r="461" spans="1:3" x14ac:dyDescent="0.2">
      <c r="A461" s="163" t="s">
        <v>743</v>
      </c>
      <c r="B461" s="161" t="s">
        <v>156</v>
      </c>
      <c r="C461" s="161" t="s">
        <v>193</v>
      </c>
    </row>
    <row r="462" spans="1:3" x14ac:dyDescent="0.2">
      <c r="A462" s="165" t="s">
        <v>744</v>
      </c>
      <c r="B462" s="161" t="s">
        <v>156</v>
      </c>
      <c r="C462" s="161" t="s">
        <v>193</v>
      </c>
    </row>
    <row r="463" spans="1:3" x14ac:dyDescent="0.2">
      <c r="A463" s="163" t="s">
        <v>745</v>
      </c>
      <c r="B463" s="161" t="s">
        <v>156</v>
      </c>
      <c r="C463" s="161" t="s">
        <v>193</v>
      </c>
    </row>
    <row r="464" spans="1:3" x14ac:dyDescent="0.2">
      <c r="A464" s="163" t="s">
        <v>746</v>
      </c>
      <c r="B464" s="161" t="s">
        <v>156</v>
      </c>
      <c r="C464" s="161" t="s">
        <v>193</v>
      </c>
    </row>
    <row r="465" spans="1:3" x14ac:dyDescent="0.2">
      <c r="A465" s="164" t="s">
        <v>747</v>
      </c>
      <c r="B465" s="161" t="s">
        <v>156</v>
      </c>
      <c r="C465" s="161" t="s">
        <v>193</v>
      </c>
    </row>
    <row r="466" spans="1:3" x14ac:dyDescent="0.2">
      <c r="A466" s="163" t="s">
        <v>748</v>
      </c>
      <c r="B466" s="161" t="s">
        <v>156</v>
      </c>
      <c r="C466" s="161" t="s">
        <v>193</v>
      </c>
    </row>
    <row r="467" spans="1:3" x14ac:dyDescent="0.2">
      <c r="A467" s="163" t="s">
        <v>749</v>
      </c>
      <c r="B467" s="161" t="s">
        <v>156</v>
      </c>
      <c r="C467" s="161" t="s">
        <v>193</v>
      </c>
    </row>
    <row r="468" spans="1:3" x14ac:dyDescent="0.2">
      <c r="A468" s="164" t="s">
        <v>750</v>
      </c>
      <c r="B468" s="161" t="s">
        <v>156</v>
      </c>
      <c r="C468" s="161" t="s">
        <v>193</v>
      </c>
    </row>
    <row r="469" spans="1:3" x14ac:dyDescent="0.2">
      <c r="A469" s="164" t="s">
        <v>751</v>
      </c>
      <c r="B469" s="161" t="s">
        <v>156</v>
      </c>
      <c r="C469" s="161" t="s">
        <v>193</v>
      </c>
    </row>
    <row r="470" spans="1:3" x14ac:dyDescent="0.2">
      <c r="A470" s="163" t="s">
        <v>752</v>
      </c>
      <c r="B470" s="161" t="s">
        <v>156</v>
      </c>
      <c r="C470" s="161" t="s">
        <v>193</v>
      </c>
    </row>
    <row r="471" spans="1:3" x14ac:dyDescent="0.2">
      <c r="A471" s="166">
        <v>1.49</v>
      </c>
      <c r="B471" s="161" t="s">
        <v>156</v>
      </c>
      <c r="C471" s="161" t="s">
        <v>193</v>
      </c>
    </row>
    <row r="472" spans="1:3" x14ac:dyDescent="0.2">
      <c r="A472" s="166">
        <v>1.5</v>
      </c>
      <c r="B472" s="161" t="s">
        <v>156</v>
      </c>
      <c r="C472" s="161" t="s">
        <v>193</v>
      </c>
    </row>
    <row r="473" spans="1:3" x14ac:dyDescent="0.2">
      <c r="A473" s="166">
        <v>1.51</v>
      </c>
      <c r="B473" s="161" t="s">
        <v>156</v>
      </c>
      <c r="C473" s="161" t="s">
        <v>193</v>
      </c>
    </row>
    <row r="474" spans="1:3" x14ac:dyDescent="0.2">
      <c r="A474" s="167">
        <v>1.52</v>
      </c>
      <c r="B474" s="161" t="s">
        <v>156</v>
      </c>
      <c r="C474" s="161" t="s">
        <v>193</v>
      </c>
    </row>
    <row r="475" spans="1:3" x14ac:dyDescent="0.2">
      <c r="A475" s="167">
        <v>1.58</v>
      </c>
      <c r="B475" s="161" t="s">
        <v>156</v>
      </c>
      <c r="C475" s="161" t="s">
        <v>193</v>
      </c>
    </row>
    <row r="476" spans="1:3" x14ac:dyDescent="0.2">
      <c r="A476" s="167">
        <v>1.59</v>
      </c>
      <c r="B476" s="161" t="s">
        <v>156</v>
      </c>
      <c r="C476" s="161" t="s">
        <v>193</v>
      </c>
    </row>
    <row r="477" spans="1:3" x14ac:dyDescent="0.2">
      <c r="A477" s="167">
        <v>1.61</v>
      </c>
      <c r="B477" s="161" t="s">
        <v>156</v>
      </c>
      <c r="C477" s="161" t="s">
        <v>193</v>
      </c>
    </row>
    <row r="478" spans="1:3" x14ac:dyDescent="0.2">
      <c r="A478" s="167">
        <v>1.62</v>
      </c>
      <c r="B478" s="161" t="s">
        <v>156</v>
      </c>
      <c r="C478" s="161" t="s">
        <v>193</v>
      </c>
    </row>
    <row r="479" spans="1:3" x14ac:dyDescent="0.2">
      <c r="A479" s="167">
        <v>1.64</v>
      </c>
      <c r="B479" s="161" t="s">
        <v>156</v>
      </c>
      <c r="C479" s="161" t="s">
        <v>193</v>
      </c>
    </row>
    <row r="480" spans="1:3" x14ac:dyDescent="0.2">
      <c r="A480" s="167">
        <v>1.7</v>
      </c>
      <c r="B480" s="161" t="s">
        <v>156</v>
      </c>
      <c r="C480" s="161" t="s">
        <v>193</v>
      </c>
    </row>
    <row r="481" spans="1:3" x14ac:dyDescent="0.2">
      <c r="A481" s="167">
        <v>1.71</v>
      </c>
      <c r="B481" s="161" t="s">
        <v>156</v>
      </c>
      <c r="C481" s="161" t="s">
        <v>193</v>
      </c>
    </row>
    <row r="482" spans="1:3" x14ac:dyDescent="0.2">
      <c r="A482" s="167">
        <v>1.72</v>
      </c>
      <c r="B482" s="161" t="s">
        <v>156</v>
      </c>
      <c r="C482" s="161" t="s">
        <v>193</v>
      </c>
    </row>
    <row r="483" spans="1:3" x14ac:dyDescent="0.2">
      <c r="A483" s="166">
        <v>1.73</v>
      </c>
      <c r="B483" s="161" t="s">
        <v>156</v>
      </c>
      <c r="C483" s="161" t="s">
        <v>193</v>
      </c>
    </row>
    <row r="484" spans="1:3" x14ac:dyDescent="0.2">
      <c r="A484" s="166">
        <v>1.76</v>
      </c>
      <c r="B484" s="161" t="s">
        <v>156</v>
      </c>
      <c r="C484" s="161" t="s">
        <v>193</v>
      </c>
    </row>
    <row r="485" spans="1:3" x14ac:dyDescent="0.2">
      <c r="A485" s="168">
        <v>1.78</v>
      </c>
      <c r="B485" s="161" t="s">
        <v>156</v>
      </c>
      <c r="C485" s="161" t="s">
        <v>193</v>
      </c>
    </row>
    <row r="486" spans="1:3" x14ac:dyDescent="0.2">
      <c r="A486" s="166">
        <v>1.81</v>
      </c>
      <c r="B486" s="161" t="s">
        <v>156</v>
      </c>
      <c r="C486" s="161" t="s">
        <v>193</v>
      </c>
    </row>
    <row r="487" spans="1:3" x14ac:dyDescent="0.2">
      <c r="A487" s="166">
        <v>1.84</v>
      </c>
      <c r="B487" s="161" t="s">
        <v>156</v>
      </c>
      <c r="C487" s="161" t="s">
        <v>193</v>
      </c>
    </row>
    <row r="488" spans="1:3" x14ac:dyDescent="0.2">
      <c r="A488" s="166">
        <v>1.87</v>
      </c>
      <c r="B488" s="161" t="s">
        <v>156</v>
      </c>
      <c r="C488" s="161" t="s">
        <v>193</v>
      </c>
    </row>
    <row r="489" spans="1:3" x14ac:dyDescent="0.2">
      <c r="A489" s="166">
        <v>1.93</v>
      </c>
      <c r="B489" s="161" t="s">
        <v>156</v>
      </c>
      <c r="C489" s="161" t="s">
        <v>193</v>
      </c>
    </row>
    <row r="490" spans="1:3" x14ac:dyDescent="0.2">
      <c r="A490" s="166">
        <v>1.98</v>
      </c>
      <c r="B490" s="161" t="s">
        <v>156</v>
      </c>
      <c r="C490" s="161" t="s">
        <v>193</v>
      </c>
    </row>
    <row r="491" spans="1:3" x14ac:dyDescent="0.2">
      <c r="A491" s="168">
        <v>1.1000000000000001</v>
      </c>
      <c r="B491" s="161" t="s">
        <v>156</v>
      </c>
      <c r="C491" s="161" t="s">
        <v>193</v>
      </c>
    </row>
    <row r="492" spans="1:3" x14ac:dyDescent="0.2">
      <c r="A492" s="168">
        <v>1.101</v>
      </c>
      <c r="B492" s="161" t="s">
        <v>156</v>
      </c>
      <c r="C492" s="161" t="s">
        <v>193</v>
      </c>
    </row>
    <row r="493" spans="1:3" x14ac:dyDescent="0.2">
      <c r="A493" s="168">
        <v>1.1020000000000001</v>
      </c>
      <c r="B493" s="161" t="s">
        <v>156</v>
      </c>
      <c r="C493" s="161" t="s">
        <v>193</v>
      </c>
    </row>
    <row r="494" spans="1:3" x14ac:dyDescent="0.2">
      <c r="A494" s="168">
        <v>1.105</v>
      </c>
      <c r="B494" s="161" t="s">
        <v>156</v>
      </c>
      <c r="C494" s="161" t="s">
        <v>193</v>
      </c>
    </row>
    <row r="495" spans="1:3" x14ac:dyDescent="0.2">
      <c r="A495" s="163" t="s">
        <v>214</v>
      </c>
      <c r="B495" s="161" t="s">
        <v>156</v>
      </c>
      <c r="C495" s="161" t="s">
        <v>193</v>
      </c>
    </row>
    <row r="496" spans="1:3" x14ac:dyDescent="0.2">
      <c r="A496" s="163" t="s">
        <v>215</v>
      </c>
      <c r="B496" s="161" t="s">
        <v>156</v>
      </c>
      <c r="C496" s="161" t="s">
        <v>193</v>
      </c>
    </row>
    <row r="497" spans="1:3" x14ac:dyDescent="0.2">
      <c r="A497" s="163" t="s">
        <v>217</v>
      </c>
      <c r="B497" s="161" t="s">
        <v>156</v>
      </c>
      <c r="C497" s="161" t="s">
        <v>193</v>
      </c>
    </row>
    <row r="498" spans="1:3" x14ac:dyDescent="0.2">
      <c r="A498" s="163" t="s">
        <v>220</v>
      </c>
      <c r="B498" s="161" t="s">
        <v>156</v>
      </c>
      <c r="C498" s="161" t="s">
        <v>193</v>
      </c>
    </row>
    <row r="499" spans="1:3" x14ac:dyDescent="0.2">
      <c r="A499" s="163" t="s">
        <v>224</v>
      </c>
      <c r="B499" s="161" t="s">
        <v>156</v>
      </c>
      <c r="C499" s="161" t="s">
        <v>193</v>
      </c>
    </row>
    <row r="500" spans="1:3" x14ac:dyDescent="0.2">
      <c r="A500" s="163" t="s">
        <v>228</v>
      </c>
      <c r="B500" s="161" t="s">
        <v>156</v>
      </c>
      <c r="C500" s="161" t="s">
        <v>193</v>
      </c>
    </row>
    <row r="501" spans="1:3" x14ac:dyDescent="0.2">
      <c r="A501" s="163" t="s">
        <v>230</v>
      </c>
      <c r="B501" s="161" t="s">
        <v>156</v>
      </c>
      <c r="C501" s="161" t="s">
        <v>193</v>
      </c>
    </row>
    <row r="502" spans="1:3" x14ac:dyDescent="0.2">
      <c r="A502" s="163" t="s">
        <v>232</v>
      </c>
      <c r="B502" s="161" t="s">
        <v>156</v>
      </c>
      <c r="C502" s="161" t="s">
        <v>193</v>
      </c>
    </row>
    <row r="503" spans="1:3" x14ac:dyDescent="0.2">
      <c r="A503" s="163" t="s">
        <v>235</v>
      </c>
      <c r="B503" s="161" t="s">
        <v>156</v>
      </c>
      <c r="C503" s="161" t="s">
        <v>193</v>
      </c>
    </row>
    <row r="504" spans="1:3" x14ac:dyDescent="0.2">
      <c r="A504" s="163" t="s">
        <v>237</v>
      </c>
      <c r="B504" s="161" t="s">
        <v>156</v>
      </c>
      <c r="C504" s="161" t="s">
        <v>193</v>
      </c>
    </row>
    <row r="505" spans="1:3" x14ac:dyDescent="0.2">
      <c r="A505" s="163" t="s">
        <v>239</v>
      </c>
      <c r="B505" s="161" t="s">
        <v>156</v>
      </c>
      <c r="C505" s="161" t="s">
        <v>193</v>
      </c>
    </row>
    <row r="506" spans="1:3" x14ac:dyDescent="0.2">
      <c r="A506" s="163" t="s">
        <v>241</v>
      </c>
      <c r="B506" s="161" t="s">
        <v>156</v>
      </c>
      <c r="C506" s="161" t="s">
        <v>193</v>
      </c>
    </row>
    <row r="507" spans="1:3" x14ac:dyDescent="0.2">
      <c r="A507" s="163" t="s">
        <v>244</v>
      </c>
      <c r="B507" s="161" t="s">
        <v>156</v>
      </c>
      <c r="C507" s="161" t="s">
        <v>193</v>
      </c>
    </row>
    <row r="508" spans="1:3" x14ac:dyDescent="0.2">
      <c r="A508" s="163" t="s">
        <v>753</v>
      </c>
      <c r="B508" s="161" t="s">
        <v>156</v>
      </c>
      <c r="C508" s="161" t="s">
        <v>193</v>
      </c>
    </row>
    <row r="509" spans="1:3" x14ac:dyDescent="0.2">
      <c r="A509" s="163" t="s">
        <v>248</v>
      </c>
      <c r="B509" s="161" t="s">
        <v>156</v>
      </c>
      <c r="C509" s="161" t="s">
        <v>193</v>
      </c>
    </row>
    <row r="510" spans="1:3" x14ac:dyDescent="0.2">
      <c r="A510" s="163" t="s">
        <v>249</v>
      </c>
      <c r="B510" s="161" t="s">
        <v>156</v>
      </c>
      <c r="C510" s="161" t="s">
        <v>193</v>
      </c>
    </row>
    <row r="511" spans="1:3" x14ac:dyDescent="0.2">
      <c r="A511" s="163" t="s">
        <v>250</v>
      </c>
      <c r="B511" s="161" t="s">
        <v>156</v>
      </c>
      <c r="C511" s="161" t="s">
        <v>193</v>
      </c>
    </row>
    <row r="512" spans="1:3" x14ac:dyDescent="0.2">
      <c r="A512" s="163" t="s">
        <v>253</v>
      </c>
      <c r="B512" s="161" t="s">
        <v>156</v>
      </c>
      <c r="C512" s="161" t="s">
        <v>193</v>
      </c>
    </row>
    <row r="513" spans="1:3" x14ac:dyDescent="0.2">
      <c r="A513" s="163" t="s">
        <v>254</v>
      </c>
      <c r="B513" s="161" t="s">
        <v>156</v>
      </c>
      <c r="C513" s="161" t="s">
        <v>193</v>
      </c>
    </row>
    <row r="514" spans="1:3" x14ac:dyDescent="0.2">
      <c r="A514" s="163" t="s">
        <v>256</v>
      </c>
      <c r="B514" s="161" t="s">
        <v>156</v>
      </c>
      <c r="C514" s="161" t="s">
        <v>193</v>
      </c>
    </row>
    <row r="515" spans="1:3" x14ac:dyDescent="0.2">
      <c r="A515" s="163" t="s">
        <v>260</v>
      </c>
      <c r="B515" s="161" t="s">
        <v>156</v>
      </c>
      <c r="C515" s="161" t="s">
        <v>193</v>
      </c>
    </row>
    <row r="516" spans="1:3" x14ac:dyDescent="0.2">
      <c r="A516" s="163" t="s">
        <v>261</v>
      </c>
      <c r="B516" s="161" t="s">
        <v>156</v>
      </c>
      <c r="C516" s="161" t="s">
        <v>193</v>
      </c>
    </row>
    <row r="517" spans="1:3" x14ac:dyDescent="0.2">
      <c r="A517" s="163" t="s">
        <v>262</v>
      </c>
      <c r="B517" s="161" t="s">
        <v>156</v>
      </c>
      <c r="C517" s="161" t="s">
        <v>193</v>
      </c>
    </row>
    <row r="518" spans="1:3" x14ac:dyDescent="0.2">
      <c r="A518" s="163" t="s">
        <v>265</v>
      </c>
      <c r="B518" s="161" t="s">
        <v>156</v>
      </c>
      <c r="C518" s="161" t="s">
        <v>193</v>
      </c>
    </row>
    <row r="519" spans="1:3" x14ac:dyDescent="0.2">
      <c r="A519" s="163" t="s">
        <v>267</v>
      </c>
      <c r="B519" s="161" t="s">
        <v>156</v>
      </c>
      <c r="C519" s="161" t="s">
        <v>193</v>
      </c>
    </row>
    <row r="520" spans="1:3" x14ac:dyDescent="0.2">
      <c r="A520" s="163" t="s">
        <v>268</v>
      </c>
      <c r="B520" s="161" t="s">
        <v>156</v>
      </c>
      <c r="C520" s="161" t="s">
        <v>193</v>
      </c>
    </row>
    <row r="521" spans="1:3" x14ac:dyDescent="0.2">
      <c r="A521" s="163" t="s">
        <v>269</v>
      </c>
      <c r="B521" s="161" t="s">
        <v>156</v>
      </c>
      <c r="C521" s="161" t="s">
        <v>193</v>
      </c>
    </row>
    <row r="522" spans="1:3" x14ac:dyDescent="0.2">
      <c r="A522" s="163" t="s">
        <v>270</v>
      </c>
      <c r="B522" s="161" t="s">
        <v>156</v>
      </c>
      <c r="C522" s="161" t="s">
        <v>193</v>
      </c>
    </row>
    <row r="523" spans="1:3" x14ac:dyDescent="0.2">
      <c r="A523" s="163" t="s">
        <v>271</v>
      </c>
      <c r="B523" s="161" t="s">
        <v>156</v>
      </c>
      <c r="C523" s="161" t="s">
        <v>193</v>
      </c>
    </row>
    <row r="524" spans="1:3" x14ac:dyDescent="0.2">
      <c r="A524" s="163" t="s">
        <v>273</v>
      </c>
      <c r="B524" s="161" t="s">
        <v>156</v>
      </c>
      <c r="C524" s="161" t="s">
        <v>193</v>
      </c>
    </row>
    <row r="525" spans="1:3" x14ac:dyDescent="0.2">
      <c r="A525" s="163" t="s">
        <v>275</v>
      </c>
      <c r="B525" s="161" t="s">
        <v>156</v>
      </c>
      <c r="C525" s="161" t="s">
        <v>193</v>
      </c>
    </row>
    <row r="526" spans="1:3" x14ac:dyDescent="0.2">
      <c r="A526" s="163" t="s">
        <v>276</v>
      </c>
      <c r="B526" s="161" t="s">
        <v>156</v>
      </c>
      <c r="C526" s="161" t="s">
        <v>193</v>
      </c>
    </row>
    <row r="527" spans="1:3" x14ac:dyDescent="0.2">
      <c r="A527" s="163" t="s">
        <v>279</v>
      </c>
      <c r="B527" s="161" t="s">
        <v>156</v>
      </c>
      <c r="C527" s="161" t="s">
        <v>193</v>
      </c>
    </row>
    <row r="528" spans="1:3" x14ac:dyDescent="0.2">
      <c r="A528" s="163" t="s">
        <v>282</v>
      </c>
      <c r="B528" s="161" t="s">
        <v>156</v>
      </c>
      <c r="C528" s="161" t="s">
        <v>193</v>
      </c>
    </row>
    <row r="529" spans="1:3" x14ac:dyDescent="0.2">
      <c r="A529" s="163" t="s">
        <v>284</v>
      </c>
      <c r="B529" s="161" t="s">
        <v>156</v>
      </c>
      <c r="C529" s="161" t="s">
        <v>193</v>
      </c>
    </row>
    <row r="530" spans="1:3" x14ac:dyDescent="0.2">
      <c r="A530" s="163" t="s">
        <v>287</v>
      </c>
      <c r="B530" s="161" t="s">
        <v>156</v>
      </c>
      <c r="C530" s="161" t="s">
        <v>193</v>
      </c>
    </row>
    <row r="531" spans="1:3" x14ac:dyDescent="0.2">
      <c r="A531" s="163" t="s">
        <v>288</v>
      </c>
      <c r="B531" s="161" t="s">
        <v>156</v>
      </c>
      <c r="C531" s="161" t="s">
        <v>193</v>
      </c>
    </row>
    <row r="532" spans="1:3" x14ac:dyDescent="0.2">
      <c r="A532" s="163" t="s">
        <v>291</v>
      </c>
      <c r="B532" s="161" t="s">
        <v>156</v>
      </c>
      <c r="C532" s="161" t="s">
        <v>193</v>
      </c>
    </row>
    <row r="533" spans="1:3" x14ac:dyDescent="0.2">
      <c r="A533" s="163" t="s">
        <v>298</v>
      </c>
      <c r="B533" s="161" t="s">
        <v>156</v>
      </c>
      <c r="C533" s="161" t="s">
        <v>193</v>
      </c>
    </row>
    <row r="534" spans="1:3" x14ac:dyDescent="0.2">
      <c r="A534" s="163" t="s">
        <v>301</v>
      </c>
      <c r="B534" s="161" t="s">
        <v>156</v>
      </c>
      <c r="C534" s="161" t="s">
        <v>193</v>
      </c>
    </row>
    <row r="535" spans="1:3" x14ac:dyDescent="0.2">
      <c r="A535" s="163" t="s">
        <v>304</v>
      </c>
      <c r="B535" s="161" t="s">
        <v>156</v>
      </c>
      <c r="C535" s="161" t="s">
        <v>193</v>
      </c>
    </row>
    <row r="536" spans="1:3" x14ac:dyDescent="0.2">
      <c r="A536" s="161" t="s">
        <v>754</v>
      </c>
      <c r="B536" s="161" t="s">
        <v>156</v>
      </c>
      <c r="C536" s="161" t="s">
        <v>755</v>
      </c>
    </row>
    <row r="537" spans="1:3" ht="25.5" x14ac:dyDescent="0.2">
      <c r="A537" s="161" t="s">
        <v>756</v>
      </c>
      <c r="B537" s="161" t="s">
        <v>156</v>
      </c>
      <c r="C537" s="161" t="s">
        <v>755</v>
      </c>
    </row>
    <row r="538" spans="1:3" x14ac:dyDescent="0.2">
      <c r="A538" s="161" t="s">
        <v>757</v>
      </c>
      <c r="B538" s="161" t="s">
        <v>156</v>
      </c>
      <c r="C538" s="161" t="s">
        <v>755</v>
      </c>
    </row>
    <row r="539" spans="1:3" x14ac:dyDescent="0.2">
      <c r="A539" s="161" t="s">
        <v>758</v>
      </c>
      <c r="B539" s="161" t="s">
        <v>156</v>
      </c>
      <c r="C539" s="161" t="s">
        <v>755</v>
      </c>
    </row>
    <row r="540" spans="1:3" x14ac:dyDescent="0.2">
      <c r="A540" s="161" t="s">
        <v>759</v>
      </c>
      <c r="B540" s="161" t="s">
        <v>156</v>
      </c>
      <c r="C540" s="161" t="s">
        <v>755</v>
      </c>
    </row>
    <row r="541" spans="1:3" ht="25.5" x14ac:dyDescent="0.2">
      <c r="A541" s="161" t="s">
        <v>760</v>
      </c>
      <c r="B541" s="161" t="s">
        <v>156</v>
      </c>
      <c r="C541" s="161" t="s">
        <v>755</v>
      </c>
    </row>
    <row r="542" spans="1:3" x14ac:dyDescent="0.2">
      <c r="A542" s="161" t="s">
        <v>761</v>
      </c>
      <c r="B542" s="161" t="s">
        <v>156</v>
      </c>
      <c r="C542" s="161" t="s">
        <v>755</v>
      </c>
    </row>
    <row r="543" spans="1:3" ht="25.5" x14ac:dyDescent="0.2">
      <c r="A543" s="161" t="s">
        <v>762</v>
      </c>
      <c r="B543" s="161" t="s">
        <v>156</v>
      </c>
      <c r="C543" s="161" t="s">
        <v>755</v>
      </c>
    </row>
    <row r="544" spans="1:3" ht="38.25" x14ac:dyDescent="0.2">
      <c r="A544" s="161" t="s">
        <v>763</v>
      </c>
      <c r="B544" s="161" t="s">
        <v>156</v>
      </c>
      <c r="C544" s="161" t="s">
        <v>755</v>
      </c>
    </row>
    <row r="545" spans="1:3" ht="25.5" x14ac:dyDescent="0.2">
      <c r="A545" s="161" t="s">
        <v>764</v>
      </c>
      <c r="B545" s="161" t="s">
        <v>156</v>
      </c>
      <c r="C545" s="161" t="s">
        <v>755</v>
      </c>
    </row>
    <row r="546" spans="1:3" ht="38.25" x14ac:dyDescent="0.2">
      <c r="A546" s="161" t="s">
        <v>765</v>
      </c>
      <c r="B546" s="161" t="s">
        <v>156</v>
      </c>
      <c r="C546" s="161" t="s">
        <v>755</v>
      </c>
    </row>
    <row r="547" spans="1:3" ht="25.5" x14ac:dyDescent="0.2">
      <c r="A547" s="161" t="s">
        <v>766</v>
      </c>
      <c r="B547" s="161" t="s">
        <v>156</v>
      </c>
      <c r="C547" s="161" t="s">
        <v>755</v>
      </c>
    </row>
    <row r="548" spans="1:3" ht="38.25" x14ac:dyDescent="0.2">
      <c r="A548" s="161" t="s">
        <v>767</v>
      </c>
      <c r="B548" s="161" t="s">
        <v>156</v>
      </c>
      <c r="C548" s="161" t="s">
        <v>755</v>
      </c>
    </row>
    <row r="549" spans="1:3" x14ac:dyDescent="0.2">
      <c r="A549" s="161" t="s">
        <v>768</v>
      </c>
      <c r="B549" s="161" t="s">
        <v>156</v>
      </c>
      <c r="C549" s="161" t="s">
        <v>755</v>
      </c>
    </row>
    <row r="550" spans="1:3" ht="38.25" x14ac:dyDescent="0.2">
      <c r="A550" s="161" t="s">
        <v>769</v>
      </c>
      <c r="B550" s="161" t="s">
        <v>156</v>
      </c>
      <c r="C550" s="161" t="s">
        <v>755</v>
      </c>
    </row>
    <row r="551" spans="1:3" ht="38.25" x14ac:dyDescent="0.2">
      <c r="A551" s="161" t="s">
        <v>770</v>
      </c>
      <c r="B551" s="161" t="s">
        <v>156</v>
      </c>
      <c r="C551" s="161" t="s">
        <v>755</v>
      </c>
    </row>
    <row r="552" spans="1:3" ht="51" x14ac:dyDescent="0.2">
      <c r="A552" s="161" t="s">
        <v>771</v>
      </c>
      <c r="B552" s="161" t="s">
        <v>156</v>
      </c>
      <c r="C552" s="161" t="s">
        <v>755</v>
      </c>
    </row>
    <row r="553" spans="1:3" ht="25.5" x14ac:dyDescent="0.2">
      <c r="A553" s="161" t="s">
        <v>772</v>
      </c>
      <c r="B553" s="161" t="s">
        <v>156</v>
      </c>
      <c r="C553" s="161" t="s">
        <v>755</v>
      </c>
    </row>
    <row r="554" spans="1:3" ht="38.25" x14ac:dyDescent="0.2">
      <c r="A554" s="161" t="s">
        <v>773</v>
      </c>
      <c r="B554" s="161" t="s">
        <v>156</v>
      </c>
      <c r="C554" s="161" t="s">
        <v>755</v>
      </c>
    </row>
    <row r="555" spans="1:3" x14ac:dyDescent="0.2">
      <c r="A555" s="161" t="s">
        <v>774</v>
      </c>
      <c r="B555" s="161" t="s">
        <v>156</v>
      </c>
      <c r="C555" s="161" t="s">
        <v>755</v>
      </c>
    </row>
    <row r="556" spans="1:3" ht="25.5" x14ac:dyDescent="0.2">
      <c r="A556" s="161" t="s">
        <v>775</v>
      </c>
      <c r="B556" s="161" t="s">
        <v>156</v>
      </c>
      <c r="C556" s="161" t="s">
        <v>755</v>
      </c>
    </row>
    <row r="557" spans="1:3" ht="51" x14ac:dyDescent="0.2">
      <c r="A557" s="161" t="s">
        <v>776</v>
      </c>
      <c r="B557" s="161" t="s">
        <v>156</v>
      </c>
      <c r="C557" s="161" t="s">
        <v>755</v>
      </c>
    </row>
    <row r="558" spans="1:3" ht="25.5" x14ac:dyDescent="0.2">
      <c r="A558" s="161" t="s">
        <v>777</v>
      </c>
      <c r="B558" s="161" t="s">
        <v>156</v>
      </c>
      <c r="C558" s="161" t="s">
        <v>755</v>
      </c>
    </row>
    <row r="559" spans="1:3" ht="51" x14ac:dyDescent="0.2">
      <c r="A559" s="161" t="s">
        <v>778</v>
      </c>
      <c r="B559" s="161" t="s">
        <v>156</v>
      </c>
      <c r="C559" s="161" t="s">
        <v>755</v>
      </c>
    </row>
    <row r="560" spans="1:3" ht="51" x14ac:dyDescent="0.2">
      <c r="A560" s="161" t="s">
        <v>779</v>
      </c>
      <c r="B560" s="161" t="s">
        <v>156</v>
      </c>
      <c r="C560" s="161" t="s">
        <v>755</v>
      </c>
    </row>
    <row r="561" spans="1:3" ht="38.25" x14ac:dyDescent="0.2">
      <c r="A561" s="161" t="s">
        <v>780</v>
      </c>
      <c r="B561" s="161" t="s">
        <v>156</v>
      </c>
      <c r="C561" s="161" t="s">
        <v>755</v>
      </c>
    </row>
    <row r="562" spans="1:3" ht="25.5" x14ac:dyDescent="0.2">
      <c r="A562" s="161" t="s">
        <v>781</v>
      </c>
      <c r="B562" s="161" t="s">
        <v>156</v>
      </c>
      <c r="C562" s="161" t="s">
        <v>755</v>
      </c>
    </row>
    <row r="563" spans="1:3" ht="51" x14ac:dyDescent="0.2">
      <c r="A563" s="161" t="s">
        <v>782</v>
      </c>
      <c r="B563" s="161" t="s">
        <v>156</v>
      </c>
      <c r="C563" s="161" t="s">
        <v>755</v>
      </c>
    </row>
    <row r="564" spans="1:3" x14ac:dyDescent="0.2">
      <c r="A564" s="169" t="s">
        <v>783</v>
      </c>
      <c r="B564" s="161" t="s">
        <v>156</v>
      </c>
      <c r="C564" s="161" t="s">
        <v>755</v>
      </c>
    </row>
    <row r="565" spans="1:3" x14ac:dyDescent="0.2">
      <c r="A565" s="161" t="s">
        <v>784</v>
      </c>
      <c r="B565" s="161" t="s">
        <v>156</v>
      </c>
      <c r="C565" s="161" t="s">
        <v>755</v>
      </c>
    </row>
    <row r="566" spans="1:3" ht="38.25" x14ac:dyDescent="0.2">
      <c r="A566" s="161" t="s">
        <v>785</v>
      </c>
      <c r="B566" s="161" t="s">
        <v>156</v>
      </c>
      <c r="C566" s="161" t="s">
        <v>755</v>
      </c>
    </row>
    <row r="567" spans="1:3" x14ac:dyDescent="0.2">
      <c r="A567" s="161" t="s">
        <v>786</v>
      </c>
      <c r="B567" s="161" t="s">
        <v>156</v>
      </c>
      <c r="C567" s="161" t="s">
        <v>755</v>
      </c>
    </row>
    <row r="568" spans="1:3" x14ac:dyDescent="0.2">
      <c r="A568" s="161" t="s">
        <v>787</v>
      </c>
      <c r="B568" s="161" t="s">
        <v>156</v>
      </c>
      <c r="C568" s="161" t="s">
        <v>755</v>
      </c>
    </row>
    <row r="569" spans="1:3" ht="25.5" x14ac:dyDescent="0.2">
      <c r="A569" s="161" t="s">
        <v>788</v>
      </c>
      <c r="B569" s="161" t="s">
        <v>156</v>
      </c>
      <c r="C569" s="161" t="s">
        <v>755</v>
      </c>
    </row>
    <row r="570" spans="1:3" ht="25.5" x14ac:dyDescent="0.2">
      <c r="A570" s="169" t="s">
        <v>789</v>
      </c>
      <c r="B570" s="161" t="s">
        <v>156</v>
      </c>
      <c r="C570" s="161" t="s">
        <v>755</v>
      </c>
    </row>
    <row r="571" spans="1:3" ht="38.25" x14ac:dyDescent="0.2">
      <c r="A571" s="161" t="s">
        <v>790</v>
      </c>
      <c r="B571" s="161" t="s">
        <v>156</v>
      </c>
      <c r="C571" s="161" t="s">
        <v>755</v>
      </c>
    </row>
    <row r="572" spans="1:3" x14ac:dyDescent="0.2">
      <c r="A572" s="161" t="s">
        <v>791</v>
      </c>
      <c r="B572" s="161" t="s">
        <v>156</v>
      </c>
      <c r="C572" s="161" t="s">
        <v>755</v>
      </c>
    </row>
    <row r="573" spans="1:3" ht="25.5" x14ac:dyDescent="0.2">
      <c r="A573" s="161" t="s">
        <v>792</v>
      </c>
      <c r="B573" s="161" t="s">
        <v>156</v>
      </c>
      <c r="C573" s="161" t="s">
        <v>755</v>
      </c>
    </row>
    <row r="574" spans="1:3" ht="25.5" x14ac:dyDescent="0.2">
      <c r="A574" s="161" t="s">
        <v>793</v>
      </c>
      <c r="B574" s="161" t="s">
        <v>156</v>
      </c>
      <c r="C574" s="161" t="s">
        <v>755</v>
      </c>
    </row>
    <row r="575" spans="1:3" x14ac:dyDescent="0.2">
      <c r="A575" s="161" t="s">
        <v>794</v>
      </c>
      <c r="B575" s="161" t="s">
        <v>156</v>
      </c>
      <c r="C575" s="161" t="s">
        <v>755</v>
      </c>
    </row>
    <row r="576" spans="1:3" ht="38.25" x14ac:dyDescent="0.2">
      <c r="A576" s="161" t="s">
        <v>795</v>
      </c>
      <c r="B576" s="161" t="s">
        <v>156</v>
      </c>
      <c r="C576" s="161" t="s">
        <v>755</v>
      </c>
    </row>
    <row r="577" spans="1:3" ht="38.25" x14ac:dyDescent="0.2">
      <c r="A577" s="161" t="s">
        <v>796</v>
      </c>
      <c r="B577" s="161" t="s">
        <v>156</v>
      </c>
      <c r="C577" s="161" t="s">
        <v>755</v>
      </c>
    </row>
    <row r="578" spans="1:3" ht="25.5" x14ac:dyDescent="0.2">
      <c r="A578" s="161" t="s">
        <v>797</v>
      </c>
      <c r="B578" s="161" t="s">
        <v>156</v>
      </c>
      <c r="C578" s="161" t="s">
        <v>755</v>
      </c>
    </row>
    <row r="579" spans="1:3" x14ac:dyDescent="0.2">
      <c r="A579" s="161" t="s">
        <v>798</v>
      </c>
      <c r="B579" s="161" t="s">
        <v>156</v>
      </c>
      <c r="C579" s="161" t="s">
        <v>755</v>
      </c>
    </row>
    <row r="580" spans="1:3" x14ac:dyDescent="0.2">
      <c r="A580" s="161" t="s">
        <v>799</v>
      </c>
      <c r="B580" s="161" t="s">
        <v>156</v>
      </c>
      <c r="C580" s="161" t="s">
        <v>755</v>
      </c>
    </row>
    <row r="581" spans="1:3" x14ac:dyDescent="0.2">
      <c r="A581" s="161" t="s">
        <v>800</v>
      </c>
      <c r="B581" s="161" t="s">
        <v>156</v>
      </c>
      <c r="C581" s="161" t="s">
        <v>755</v>
      </c>
    </row>
    <row r="582" spans="1:3" ht="25.5" x14ac:dyDescent="0.2">
      <c r="A582" s="161" t="s">
        <v>801</v>
      </c>
      <c r="B582" s="161" t="s">
        <v>156</v>
      </c>
      <c r="C582" s="161" t="s">
        <v>755</v>
      </c>
    </row>
    <row r="583" spans="1:3" x14ac:dyDescent="0.2">
      <c r="A583" s="161" t="s">
        <v>802</v>
      </c>
      <c r="B583" s="161" t="s">
        <v>156</v>
      </c>
      <c r="C583" s="161" t="s">
        <v>755</v>
      </c>
    </row>
    <row r="584" spans="1:3" ht="25.5" x14ac:dyDescent="0.2">
      <c r="A584" s="161" t="s">
        <v>803</v>
      </c>
      <c r="B584" s="161" t="s">
        <v>156</v>
      </c>
      <c r="C584" s="161" t="s">
        <v>755</v>
      </c>
    </row>
    <row r="585" spans="1:3" x14ac:dyDescent="0.2">
      <c r="A585" s="161" t="s">
        <v>804</v>
      </c>
      <c r="B585" s="161" t="s">
        <v>156</v>
      </c>
      <c r="C585" s="161" t="s">
        <v>755</v>
      </c>
    </row>
    <row r="586" spans="1:3" ht="38.25" x14ac:dyDescent="0.2">
      <c r="A586" s="161" t="s">
        <v>805</v>
      </c>
      <c r="B586" s="161" t="s">
        <v>156</v>
      </c>
      <c r="C586" s="161" t="s">
        <v>755</v>
      </c>
    </row>
    <row r="587" spans="1:3" ht="25.5" x14ac:dyDescent="0.2">
      <c r="A587" s="161" t="s">
        <v>806</v>
      </c>
      <c r="B587" s="161" t="s">
        <v>156</v>
      </c>
      <c r="C587" s="161" t="s">
        <v>755</v>
      </c>
    </row>
    <row r="588" spans="1:3" ht="51" x14ac:dyDescent="0.2">
      <c r="A588" s="161" t="s">
        <v>807</v>
      </c>
      <c r="B588" s="161" t="s">
        <v>156</v>
      </c>
      <c r="C588" s="161" t="s">
        <v>755</v>
      </c>
    </row>
    <row r="589" spans="1:3" x14ac:dyDescent="0.2">
      <c r="A589" s="161" t="s">
        <v>808</v>
      </c>
      <c r="B589" s="161" t="s">
        <v>156</v>
      </c>
      <c r="C589" s="161" t="s">
        <v>755</v>
      </c>
    </row>
    <row r="590" spans="1:3" x14ac:dyDescent="0.2">
      <c r="A590" s="161" t="s">
        <v>809</v>
      </c>
      <c r="B590" s="161" t="s">
        <v>156</v>
      </c>
      <c r="C590" s="161" t="s">
        <v>755</v>
      </c>
    </row>
    <row r="591" spans="1:3" x14ac:dyDescent="0.2">
      <c r="A591" s="161" t="s">
        <v>810</v>
      </c>
      <c r="B591" s="161" t="s">
        <v>156</v>
      </c>
      <c r="C591" s="161" t="s">
        <v>755</v>
      </c>
    </row>
    <row r="592" spans="1:3" ht="63.75" x14ac:dyDescent="0.2">
      <c r="A592" s="161" t="s">
        <v>811</v>
      </c>
      <c r="B592" s="161" t="s">
        <v>156</v>
      </c>
      <c r="C592" s="161" t="s">
        <v>755</v>
      </c>
    </row>
    <row r="593" spans="1:3" x14ac:dyDescent="0.2">
      <c r="A593" s="161" t="s">
        <v>812</v>
      </c>
      <c r="B593" s="161" t="s">
        <v>156</v>
      </c>
      <c r="C593" s="161" t="s">
        <v>755</v>
      </c>
    </row>
    <row r="594" spans="1:3" ht="25.5" x14ac:dyDescent="0.2">
      <c r="A594" s="161" t="s">
        <v>813</v>
      </c>
      <c r="B594" s="161" t="s">
        <v>156</v>
      </c>
      <c r="C594" s="161" t="s">
        <v>755</v>
      </c>
    </row>
    <row r="595" spans="1:3" ht="25.5" x14ac:dyDescent="0.2">
      <c r="A595" s="161" t="s">
        <v>814</v>
      </c>
      <c r="B595" s="161" t="s">
        <v>156</v>
      </c>
      <c r="C595" s="161" t="s">
        <v>755</v>
      </c>
    </row>
    <row r="596" spans="1:3" ht="38.25" x14ac:dyDescent="0.2">
      <c r="A596" s="161" t="s">
        <v>815</v>
      </c>
      <c r="B596" s="161" t="s">
        <v>156</v>
      </c>
      <c r="C596" s="161" t="s">
        <v>755</v>
      </c>
    </row>
    <row r="597" spans="1:3" x14ac:dyDescent="0.2">
      <c r="A597" s="161" t="s">
        <v>816</v>
      </c>
      <c r="B597" s="161" t="s">
        <v>817</v>
      </c>
      <c r="C597" s="161" t="s">
        <v>166</v>
      </c>
    </row>
    <row r="598" spans="1:3" x14ac:dyDescent="0.2">
      <c r="A598" s="161" t="s">
        <v>818</v>
      </c>
      <c r="B598" s="161" t="s">
        <v>817</v>
      </c>
      <c r="C598" s="161" t="s">
        <v>166</v>
      </c>
    </row>
    <row r="599" spans="1:3" x14ac:dyDescent="0.2">
      <c r="A599" s="161" t="s">
        <v>819</v>
      </c>
      <c r="B599" s="161" t="s">
        <v>817</v>
      </c>
      <c r="C599" s="161" t="s">
        <v>166</v>
      </c>
    </row>
    <row r="600" spans="1:3" ht="51" x14ac:dyDescent="0.2">
      <c r="A600" s="161" t="s">
        <v>820</v>
      </c>
      <c r="B600" s="161" t="s">
        <v>817</v>
      </c>
      <c r="C600" s="161" t="s">
        <v>166</v>
      </c>
    </row>
    <row r="601" spans="1:3" ht="38.25" x14ac:dyDescent="0.2">
      <c r="A601" s="161" t="s">
        <v>821</v>
      </c>
      <c r="B601" s="161" t="s">
        <v>817</v>
      </c>
      <c r="C601" s="161" t="s">
        <v>166</v>
      </c>
    </row>
    <row r="602" spans="1:3" x14ac:dyDescent="0.2">
      <c r="A602" s="161" t="s">
        <v>822</v>
      </c>
      <c r="B602" s="161" t="s">
        <v>817</v>
      </c>
      <c r="C602" s="161" t="s">
        <v>166</v>
      </c>
    </row>
    <row r="603" spans="1:3" ht="25.5" x14ac:dyDescent="0.2">
      <c r="A603" s="161" t="s">
        <v>823</v>
      </c>
      <c r="B603" s="161" t="s">
        <v>817</v>
      </c>
      <c r="C603" s="161" t="s">
        <v>166</v>
      </c>
    </row>
    <row r="604" spans="1:3" ht="25.5" x14ac:dyDescent="0.2">
      <c r="A604" s="161" t="s">
        <v>824</v>
      </c>
      <c r="B604" s="161" t="s">
        <v>817</v>
      </c>
      <c r="C604" s="161" t="s">
        <v>166</v>
      </c>
    </row>
    <row r="605" spans="1:3" ht="25.5" x14ac:dyDescent="0.2">
      <c r="A605" s="161" t="s">
        <v>825</v>
      </c>
      <c r="B605" s="161" t="s">
        <v>817</v>
      </c>
      <c r="C605" s="161" t="s">
        <v>166</v>
      </c>
    </row>
    <row r="606" spans="1:3" x14ac:dyDescent="0.2">
      <c r="A606" s="161" t="s">
        <v>826</v>
      </c>
      <c r="B606" s="161" t="s">
        <v>817</v>
      </c>
      <c r="C606" s="161" t="s">
        <v>166</v>
      </c>
    </row>
    <row r="607" spans="1:3" x14ac:dyDescent="0.2">
      <c r="A607" s="161" t="s">
        <v>827</v>
      </c>
      <c r="B607" s="161" t="s">
        <v>817</v>
      </c>
      <c r="C607" s="161" t="s">
        <v>166</v>
      </c>
    </row>
    <row r="608" spans="1:3" x14ac:dyDescent="0.2">
      <c r="A608" s="161" t="s">
        <v>828</v>
      </c>
      <c r="B608" s="161" t="s">
        <v>817</v>
      </c>
      <c r="C608" s="161" t="s">
        <v>166</v>
      </c>
    </row>
    <row r="609" spans="1:3" ht="25.5" x14ac:dyDescent="0.2">
      <c r="A609" s="161" t="s">
        <v>829</v>
      </c>
      <c r="B609" s="161" t="s">
        <v>817</v>
      </c>
      <c r="C609" s="161" t="s">
        <v>166</v>
      </c>
    </row>
    <row r="610" spans="1:3" x14ac:dyDescent="0.2">
      <c r="A610" s="161" t="s">
        <v>830</v>
      </c>
      <c r="B610" s="161" t="s">
        <v>817</v>
      </c>
      <c r="C610" s="161" t="s">
        <v>166</v>
      </c>
    </row>
    <row r="611" spans="1:3" ht="25.5" x14ac:dyDescent="0.2">
      <c r="A611" s="161" t="s">
        <v>831</v>
      </c>
      <c r="B611" s="161" t="s">
        <v>817</v>
      </c>
      <c r="C611" s="161" t="s">
        <v>166</v>
      </c>
    </row>
    <row r="612" spans="1:3" x14ac:dyDescent="0.2">
      <c r="A612" s="161" t="s">
        <v>832</v>
      </c>
      <c r="B612" s="161" t="s">
        <v>817</v>
      </c>
      <c r="C612" s="161" t="s">
        <v>166</v>
      </c>
    </row>
    <row r="613" spans="1:3" x14ac:dyDescent="0.2">
      <c r="A613" s="161" t="s">
        <v>833</v>
      </c>
      <c r="B613" s="161" t="s">
        <v>817</v>
      </c>
      <c r="C613" s="161" t="s">
        <v>166</v>
      </c>
    </row>
    <row r="614" spans="1:3" x14ac:dyDescent="0.2">
      <c r="A614" s="161" t="s">
        <v>834</v>
      </c>
      <c r="B614" s="161" t="s">
        <v>817</v>
      </c>
      <c r="C614" s="161" t="s">
        <v>166</v>
      </c>
    </row>
    <row r="615" spans="1:3" ht="25.5" x14ac:dyDescent="0.2">
      <c r="A615" s="161" t="s">
        <v>835</v>
      </c>
      <c r="B615" s="161" t="s">
        <v>817</v>
      </c>
      <c r="C615" s="161" t="s">
        <v>166</v>
      </c>
    </row>
    <row r="616" spans="1:3" x14ac:dyDescent="0.2">
      <c r="A616" s="161" t="s">
        <v>836</v>
      </c>
      <c r="B616" s="161" t="s">
        <v>817</v>
      </c>
      <c r="C616" s="161" t="s">
        <v>166</v>
      </c>
    </row>
    <row r="617" spans="1:3" x14ac:dyDescent="0.2">
      <c r="A617" s="161" t="s">
        <v>837</v>
      </c>
      <c r="B617" s="161" t="s">
        <v>817</v>
      </c>
      <c r="C617" s="161" t="s">
        <v>166</v>
      </c>
    </row>
    <row r="618" spans="1:3" x14ac:dyDescent="0.2">
      <c r="A618" s="161" t="s">
        <v>838</v>
      </c>
      <c r="B618" s="161" t="s">
        <v>817</v>
      </c>
      <c r="C618" s="161" t="s">
        <v>166</v>
      </c>
    </row>
    <row r="619" spans="1:3" ht="25.5" x14ac:dyDescent="0.2">
      <c r="A619" s="161" t="s">
        <v>839</v>
      </c>
      <c r="B619" s="161" t="s">
        <v>817</v>
      </c>
      <c r="C619" s="161" t="s">
        <v>166</v>
      </c>
    </row>
    <row r="620" spans="1:3" ht="25.5" x14ac:dyDescent="0.2">
      <c r="A620" s="161" t="s">
        <v>840</v>
      </c>
      <c r="B620" s="161" t="s">
        <v>817</v>
      </c>
      <c r="C620" s="161" t="s">
        <v>166</v>
      </c>
    </row>
    <row r="621" spans="1:3" ht="25.5" x14ac:dyDescent="0.2">
      <c r="A621" s="161" t="s">
        <v>841</v>
      </c>
      <c r="B621" s="161" t="s">
        <v>817</v>
      </c>
      <c r="C621" s="161" t="s">
        <v>166</v>
      </c>
    </row>
    <row r="622" spans="1:3" x14ac:dyDescent="0.2">
      <c r="A622" s="161" t="s">
        <v>842</v>
      </c>
      <c r="B622" s="161" t="s">
        <v>817</v>
      </c>
      <c r="C622" s="161" t="s">
        <v>166</v>
      </c>
    </row>
    <row r="623" spans="1:3" ht="25.5" x14ac:dyDescent="0.2">
      <c r="A623" s="161" t="s">
        <v>843</v>
      </c>
      <c r="B623" s="161" t="s">
        <v>817</v>
      </c>
      <c r="C623" s="161" t="s">
        <v>166</v>
      </c>
    </row>
    <row r="624" spans="1:3" ht="63.75" x14ac:dyDescent="0.2">
      <c r="A624" s="161" t="s">
        <v>844</v>
      </c>
      <c r="B624" s="161" t="s">
        <v>817</v>
      </c>
      <c r="C624" s="161" t="s">
        <v>166</v>
      </c>
    </row>
    <row r="625" spans="1:3" x14ac:dyDescent="0.2">
      <c r="A625" s="161" t="s">
        <v>845</v>
      </c>
      <c r="B625" s="161" t="s">
        <v>817</v>
      </c>
      <c r="C625" s="161" t="s">
        <v>166</v>
      </c>
    </row>
    <row r="626" spans="1:3" ht="38.25" x14ac:dyDescent="0.2">
      <c r="A626" s="161" t="s">
        <v>846</v>
      </c>
      <c r="B626" s="161" t="s">
        <v>817</v>
      </c>
      <c r="C626" s="161" t="s">
        <v>166</v>
      </c>
    </row>
    <row r="627" spans="1:3" x14ac:dyDescent="0.2">
      <c r="A627" s="161" t="s">
        <v>847</v>
      </c>
      <c r="B627" s="161" t="s">
        <v>817</v>
      </c>
      <c r="C627" s="161" t="s">
        <v>166</v>
      </c>
    </row>
    <row r="628" spans="1:3" ht="25.5" x14ac:dyDescent="0.2">
      <c r="A628" s="161" t="s">
        <v>848</v>
      </c>
      <c r="B628" s="161" t="s">
        <v>817</v>
      </c>
      <c r="C628" s="161" t="s">
        <v>166</v>
      </c>
    </row>
    <row r="629" spans="1:3" ht="25.5" x14ac:dyDescent="0.2">
      <c r="A629" s="161" t="s">
        <v>849</v>
      </c>
      <c r="B629" s="161" t="s">
        <v>817</v>
      </c>
      <c r="C629" s="161" t="s">
        <v>166</v>
      </c>
    </row>
    <row r="630" spans="1:3" ht="25.5" x14ac:dyDescent="0.2">
      <c r="A630" s="161" t="s">
        <v>850</v>
      </c>
      <c r="B630" s="161" t="s">
        <v>817</v>
      </c>
      <c r="C630" s="161" t="s">
        <v>166</v>
      </c>
    </row>
    <row r="631" spans="1:3" ht="25.5" x14ac:dyDescent="0.2">
      <c r="A631" s="161" t="s">
        <v>851</v>
      </c>
      <c r="B631" s="161" t="s">
        <v>817</v>
      </c>
      <c r="C631" s="161" t="s">
        <v>166</v>
      </c>
    </row>
    <row r="632" spans="1:3" ht="25.5" x14ac:dyDescent="0.2">
      <c r="A632" s="161" t="s">
        <v>852</v>
      </c>
      <c r="B632" s="161" t="s">
        <v>817</v>
      </c>
      <c r="C632" s="161" t="s">
        <v>166</v>
      </c>
    </row>
    <row r="633" spans="1:3" ht="25.5" x14ac:dyDescent="0.2">
      <c r="A633" s="161" t="s">
        <v>853</v>
      </c>
      <c r="B633" s="161" t="s">
        <v>817</v>
      </c>
      <c r="C633" s="161" t="s">
        <v>166</v>
      </c>
    </row>
    <row r="634" spans="1:3" ht="38.25" x14ac:dyDescent="0.2">
      <c r="A634" s="161" t="s">
        <v>854</v>
      </c>
      <c r="B634" s="161" t="s">
        <v>817</v>
      </c>
      <c r="C634" s="161" t="s">
        <v>166</v>
      </c>
    </row>
    <row r="635" spans="1:3" ht="25.5" x14ac:dyDescent="0.2">
      <c r="A635" s="161" t="s">
        <v>855</v>
      </c>
      <c r="B635" s="161" t="s">
        <v>817</v>
      </c>
      <c r="C635" s="161" t="s">
        <v>166</v>
      </c>
    </row>
    <row r="636" spans="1:3" x14ac:dyDescent="0.2">
      <c r="A636" s="161" t="s">
        <v>856</v>
      </c>
      <c r="B636" s="161" t="s">
        <v>817</v>
      </c>
      <c r="C636" s="161" t="s">
        <v>166</v>
      </c>
    </row>
    <row r="637" spans="1:3" ht="38.25" x14ac:dyDescent="0.2">
      <c r="A637" s="161" t="s">
        <v>857</v>
      </c>
      <c r="B637" s="161" t="s">
        <v>817</v>
      </c>
      <c r="C637" s="161" t="s">
        <v>166</v>
      </c>
    </row>
    <row r="638" spans="1:3" x14ac:dyDescent="0.2">
      <c r="A638" s="161" t="s">
        <v>858</v>
      </c>
      <c r="B638" s="161" t="s">
        <v>817</v>
      </c>
      <c r="C638" s="161" t="s">
        <v>166</v>
      </c>
    </row>
    <row r="639" spans="1:3" x14ac:dyDescent="0.2">
      <c r="A639" s="161" t="s">
        <v>859</v>
      </c>
      <c r="B639" s="161" t="s">
        <v>817</v>
      </c>
      <c r="C639" s="161" t="s">
        <v>166</v>
      </c>
    </row>
    <row r="640" spans="1:3" ht="25.5" x14ac:dyDescent="0.2">
      <c r="A640" s="161" t="s">
        <v>860</v>
      </c>
      <c r="B640" s="161" t="s">
        <v>817</v>
      </c>
      <c r="C640" s="161" t="s">
        <v>166</v>
      </c>
    </row>
    <row r="641" spans="1:3" x14ac:dyDescent="0.2">
      <c r="A641" s="161" t="s">
        <v>861</v>
      </c>
      <c r="B641" s="161" t="s">
        <v>817</v>
      </c>
      <c r="C641" s="161" t="s">
        <v>166</v>
      </c>
    </row>
    <row r="642" spans="1:3" x14ac:dyDescent="0.2">
      <c r="A642" s="161" t="s">
        <v>862</v>
      </c>
      <c r="B642" s="161" t="s">
        <v>817</v>
      </c>
      <c r="C642" s="161" t="s">
        <v>166</v>
      </c>
    </row>
    <row r="643" spans="1:3" x14ac:dyDescent="0.2">
      <c r="A643" s="161" t="s">
        <v>863</v>
      </c>
      <c r="B643" s="161" t="s">
        <v>817</v>
      </c>
      <c r="C643" s="161" t="s">
        <v>166</v>
      </c>
    </row>
    <row r="644" spans="1:3" x14ac:dyDescent="0.2">
      <c r="A644" s="161" t="s">
        <v>864</v>
      </c>
      <c r="B644" s="161" t="s">
        <v>817</v>
      </c>
      <c r="C644" s="161" t="s">
        <v>166</v>
      </c>
    </row>
    <row r="645" spans="1:3" x14ac:dyDescent="0.2">
      <c r="A645" s="161" t="s">
        <v>865</v>
      </c>
      <c r="B645" s="161" t="s">
        <v>817</v>
      </c>
      <c r="C645" s="161" t="s">
        <v>166</v>
      </c>
    </row>
    <row r="646" spans="1:3" ht="25.5" x14ac:dyDescent="0.2">
      <c r="A646" s="161" t="s">
        <v>866</v>
      </c>
      <c r="B646" s="161" t="s">
        <v>817</v>
      </c>
      <c r="C646" s="161" t="s">
        <v>166</v>
      </c>
    </row>
    <row r="647" spans="1:3" x14ac:dyDescent="0.2">
      <c r="A647" s="161" t="s">
        <v>867</v>
      </c>
      <c r="B647" s="161" t="s">
        <v>817</v>
      </c>
      <c r="C647" s="161" t="s">
        <v>166</v>
      </c>
    </row>
    <row r="648" spans="1:3" ht="25.5" x14ac:dyDescent="0.2">
      <c r="A648" s="161" t="s">
        <v>868</v>
      </c>
      <c r="B648" s="161" t="s">
        <v>817</v>
      </c>
      <c r="C648" s="161" t="s">
        <v>166</v>
      </c>
    </row>
    <row r="649" spans="1:3" ht="25.5" x14ac:dyDescent="0.2">
      <c r="A649" s="161" t="s">
        <v>869</v>
      </c>
      <c r="B649" s="161" t="s">
        <v>817</v>
      </c>
      <c r="C649" s="161" t="s">
        <v>166</v>
      </c>
    </row>
    <row r="650" spans="1:3" x14ac:dyDescent="0.2">
      <c r="A650" s="161" t="s">
        <v>870</v>
      </c>
      <c r="B650" s="161" t="s">
        <v>817</v>
      </c>
      <c r="C650" s="161" t="s">
        <v>166</v>
      </c>
    </row>
    <row r="651" spans="1:3" ht="25.5" x14ac:dyDescent="0.2">
      <c r="A651" s="161" t="s">
        <v>871</v>
      </c>
      <c r="B651" s="161" t="s">
        <v>817</v>
      </c>
      <c r="C651" s="161" t="s">
        <v>166</v>
      </c>
    </row>
    <row r="652" spans="1:3" ht="25.5" x14ac:dyDescent="0.2">
      <c r="A652" s="161" t="s">
        <v>872</v>
      </c>
      <c r="B652" s="161" t="s">
        <v>817</v>
      </c>
      <c r="C652" s="161" t="s">
        <v>166</v>
      </c>
    </row>
    <row r="653" spans="1:3" x14ac:dyDescent="0.2">
      <c r="A653" s="161" t="s">
        <v>873</v>
      </c>
      <c r="B653" s="161" t="s">
        <v>817</v>
      </c>
      <c r="C653" s="161" t="s">
        <v>166</v>
      </c>
    </row>
    <row r="654" spans="1:3" ht="25.5" x14ac:dyDescent="0.2">
      <c r="A654" s="161" t="s">
        <v>874</v>
      </c>
      <c r="B654" s="161" t="s">
        <v>817</v>
      </c>
      <c r="C654" s="161" t="s">
        <v>166</v>
      </c>
    </row>
    <row r="655" spans="1:3" ht="25.5" x14ac:dyDescent="0.2">
      <c r="A655" s="161" t="s">
        <v>875</v>
      </c>
      <c r="B655" s="161" t="s">
        <v>817</v>
      </c>
      <c r="C655" s="161" t="s">
        <v>166</v>
      </c>
    </row>
    <row r="656" spans="1:3" x14ac:dyDescent="0.2">
      <c r="A656" s="161" t="s">
        <v>876</v>
      </c>
      <c r="B656" s="161" t="s">
        <v>817</v>
      </c>
      <c r="C656" s="161" t="s">
        <v>166</v>
      </c>
    </row>
    <row r="657" spans="1:3" x14ac:dyDescent="0.2">
      <c r="A657" s="161" t="s">
        <v>877</v>
      </c>
      <c r="B657" s="161" t="s">
        <v>817</v>
      </c>
      <c r="C657" s="161" t="s">
        <v>166</v>
      </c>
    </row>
    <row r="658" spans="1:3" x14ac:dyDescent="0.2">
      <c r="A658" s="161" t="s">
        <v>878</v>
      </c>
      <c r="B658" s="161" t="s">
        <v>817</v>
      </c>
      <c r="C658" s="161" t="s">
        <v>166</v>
      </c>
    </row>
    <row r="659" spans="1:3" x14ac:dyDescent="0.2">
      <c r="A659" s="161" t="s">
        <v>879</v>
      </c>
      <c r="B659" s="161" t="s">
        <v>817</v>
      </c>
      <c r="C659" s="161" t="s">
        <v>166</v>
      </c>
    </row>
    <row r="660" spans="1:3" x14ac:dyDescent="0.2">
      <c r="A660" s="161" t="s">
        <v>880</v>
      </c>
      <c r="B660" s="161" t="s">
        <v>817</v>
      </c>
      <c r="C660" s="161" t="s">
        <v>166</v>
      </c>
    </row>
    <row r="661" spans="1:3" x14ac:dyDescent="0.2">
      <c r="A661" s="161" t="s">
        <v>881</v>
      </c>
      <c r="B661" s="161" t="s">
        <v>817</v>
      </c>
      <c r="C661" s="161" t="s">
        <v>166</v>
      </c>
    </row>
    <row r="662" spans="1:3" x14ac:dyDescent="0.2">
      <c r="A662" s="161" t="s">
        <v>882</v>
      </c>
      <c r="B662" s="161" t="s">
        <v>817</v>
      </c>
      <c r="C662" s="161" t="s">
        <v>166</v>
      </c>
    </row>
    <row r="663" spans="1:3" x14ac:dyDescent="0.2">
      <c r="A663" s="161" t="s">
        <v>883</v>
      </c>
      <c r="B663" s="161" t="s">
        <v>817</v>
      </c>
      <c r="C663" s="161" t="s">
        <v>166</v>
      </c>
    </row>
    <row r="664" spans="1:3" x14ac:dyDescent="0.2">
      <c r="A664" s="161" t="s">
        <v>884</v>
      </c>
      <c r="B664" s="161" t="s">
        <v>817</v>
      </c>
      <c r="C664" s="161" t="s">
        <v>166</v>
      </c>
    </row>
    <row r="665" spans="1:3" x14ac:dyDescent="0.2">
      <c r="A665" s="161" t="s">
        <v>885</v>
      </c>
      <c r="B665" s="161" t="s">
        <v>817</v>
      </c>
      <c r="C665" s="161" t="s">
        <v>166</v>
      </c>
    </row>
    <row r="666" spans="1:3" x14ac:dyDescent="0.2">
      <c r="A666" s="161" t="s">
        <v>886</v>
      </c>
      <c r="B666" s="161" t="s">
        <v>817</v>
      </c>
      <c r="C666" s="161" t="s">
        <v>166</v>
      </c>
    </row>
    <row r="667" spans="1:3" ht="38.25" x14ac:dyDescent="0.2">
      <c r="A667" s="161" t="s">
        <v>887</v>
      </c>
      <c r="B667" s="161" t="s">
        <v>817</v>
      </c>
      <c r="C667" s="161" t="s">
        <v>166</v>
      </c>
    </row>
    <row r="668" spans="1:3" ht="38.25" x14ac:dyDescent="0.2">
      <c r="A668" s="161" t="s">
        <v>888</v>
      </c>
      <c r="B668" s="161" t="s">
        <v>817</v>
      </c>
      <c r="C668" s="161" t="s">
        <v>166</v>
      </c>
    </row>
    <row r="669" spans="1:3" ht="76.5" x14ac:dyDescent="0.2">
      <c r="A669" s="161" t="s">
        <v>889</v>
      </c>
      <c r="B669" s="161" t="s">
        <v>817</v>
      </c>
      <c r="C669" s="161" t="s">
        <v>166</v>
      </c>
    </row>
    <row r="670" spans="1:3" ht="76.5" x14ac:dyDescent="0.2">
      <c r="A670" s="161" t="s">
        <v>890</v>
      </c>
      <c r="B670" s="161" t="s">
        <v>817</v>
      </c>
      <c r="C670" s="161" t="s">
        <v>166</v>
      </c>
    </row>
    <row r="671" spans="1:3" ht="38.25" x14ac:dyDescent="0.2">
      <c r="A671" s="161" t="s">
        <v>891</v>
      </c>
      <c r="B671" s="161" t="s">
        <v>817</v>
      </c>
      <c r="C671" s="161" t="s">
        <v>166</v>
      </c>
    </row>
    <row r="672" spans="1:3" ht="51" x14ac:dyDescent="0.2">
      <c r="A672" s="161" t="s">
        <v>892</v>
      </c>
      <c r="B672" s="161" t="s">
        <v>817</v>
      </c>
      <c r="C672" s="161" t="s">
        <v>166</v>
      </c>
    </row>
    <row r="673" spans="1:3" ht="63.75" x14ac:dyDescent="0.2">
      <c r="A673" s="161" t="s">
        <v>893</v>
      </c>
      <c r="B673" s="161" t="s">
        <v>817</v>
      </c>
      <c r="C673" s="161" t="s">
        <v>166</v>
      </c>
    </row>
    <row r="674" spans="1:3" ht="25.5" x14ac:dyDescent="0.2">
      <c r="A674" s="161" t="s">
        <v>894</v>
      </c>
      <c r="B674" s="161" t="s">
        <v>817</v>
      </c>
      <c r="C674" s="161" t="s">
        <v>166</v>
      </c>
    </row>
    <row r="675" spans="1:3" ht="25.5" x14ac:dyDescent="0.2">
      <c r="A675" s="161" t="s">
        <v>895</v>
      </c>
      <c r="B675" s="161" t="s">
        <v>817</v>
      </c>
      <c r="C675" s="161" t="s">
        <v>166</v>
      </c>
    </row>
    <row r="676" spans="1:3" x14ac:dyDescent="0.2">
      <c r="A676" s="161" t="s">
        <v>896</v>
      </c>
      <c r="B676" s="161" t="s">
        <v>817</v>
      </c>
      <c r="C676" s="161" t="s">
        <v>166</v>
      </c>
    </row>
    <row r="677" spans="1:3" x14ac:dyDescent="0.2">
      <c r="A677" s="161" t="s">
        <v>897</v>
      </c>
      <c r="B677" s="161" t="s">
        <v>817</v>
      </c>
      <c r="C677" s="161" t="s">
        <v>166</v>
      </c>
    </row>
    <row r="678" spans="1:3" x14ac:dyDescent="0.2">
      <c r="A678" s="161" t="s">
        <v>898</v>
      </c>
      <c r="B678" s="161" t="s">
        <v>817</v>
      </c>
      <c r="C678" s="161" t="s">
        <v>166</v>
      </c>
    </row>
    <row r="679" spans="1:3" x14ac:dyDescent="0.2">
      <c r="A679" s="161" t="s">
        <v>899</v>
      </c>
      <c r="B679" s="161" t="s">
        <v>817</v>
      </c>
      <c r="C679" s="161" t="s">
        <v>166</v>
      </c>
    </row>
    <row r="680" spans="1:3" x14ac:dyDescent="0.2">
      <c r="A680" s="161" t="s">
        <v>900</v>
      </c>
      <c r="B680" s="161" t="s">
        <v>817</v>
      </c>
      <c r="C680" s="161" t="s">
        <v>166</v>
      </c>
    </row>
    <row r="681" spans="1:3" x14ac:dyDescent="0.2">
      <c r="A681" s="161" t="s">
        <v>901</v>
      </c>
      <c r="B681" s="161" t="s">
        <v>817</v>
      </c>
      <c r="C681" s="161" t="s">
        <v>166</v>
      </c>
    </row>
    <row r="682" spans="1:3" ht="63.75" x14ac:dyDescent="0.2">
      <c r="A682" s="161" t="s">
        <v>902</v>
      </c>
      <c r="B682" s="161" t="s">
        <v>817</v>
      </c>
      <c r="C682" s="161" t="s">
        <v>166</v>
      </c>
    </row>
    <row r="683" spans="1:3" ht="25.5" x14ac:dyDescent="0.2">
      <c r="A683" s="161" t="s">
        <v>903</v>
      </c>
      <c r="B683" s="161" t="s">
        <v>817</v>
      </c>
      <c r="C683" s="161" t="s">
        <v>166</v>
      </c>
    </row>
    <row r="684" spans="1:3" ht="25.5" x14ac:dyDescent="0.2">
      <c r="A684" s="161" t="s">
        <v>904</v>
      </c>
      <c r="B684" s="161" t="s">
        <v>817</v>
      </c>
      <c r="C684" s="161" t="s">
        <v>166</v>
      </c>
    </row>
    <row r="685" spans="1:3" ht="25.5" x14ac:dyDescent="0.2">
      <c r="A685" s="161" t="s">
        <v>905</v>
      </c>
      <c r="B685" s="161" t="s">
        <v>817</v>
      </c>
      <c r="C685" s="161" t="s">
        <v>166</v>
      </c>
    </row>
    <row r="686" spans="1:3" ht="38.25" x14ac:dyDescent="0.2">
      <c r="A686" s="161" t="s">
        <v>906</v>
      </c>
      <c r="B686" s="161" t="s">
        <v>817</v>
      </c>
      <c r="C686" s="161" t="s">
        <v>166</v>
      </c>
    </row>
    <row r="687" spans="1:3" ht="25.5" x14ac:dyDescent="0.2">
      <c r="A687" s="161" t="s">
        <v>907</v>
      </c>
      <c r="B687" s="161" t="s">
        <v>817</v>
      </c>
      <c r="C687" s="161" t="s">
        <v>166</v>
      </c>
    </row>
    <row r="688" spans="1:3" x14ac:dyDescent="0.2">
      <c r="A688" s="161" t="s">
        <v>908</v>
      </c>
      <c r="B688" s="161" t="s">
        <v>817</v>
      </c>
      <c r="C688" s="161" t="s">
        <v>166</v>
      </c>
    </row>
    <row r="689" spans="1:3" x14ac:dyDescent="0.2">
      <c r="A689" s="161" t="s">
        <v>909</v>
      </c>
      <c r="B689" s="161" t="s">
        <v>817</v>
      </c>
      <c r="C689" s="161" t="s">
        <v>166</v>
      </c>
    </row>
    <row r="690" spans="1:3" x14ac:dyDescent="0.2">
      <c r="A690" s="161" t="s">
        <v>910</v>
      </c>
      <c r="B690" s="161" t="s">
        <v>817</v>
      </c>
      <c r="C690" s="161" t="s">
        <v>166</v>
      </c>
    </row>
    <row r="691" spans="1:3" ht="25.5" x14ac:dyDescent="0.2">
      <c r="A691" s="161" t="s">
        <v>911</v>
      </c>
      <c r="B691" s="161" t="s">
        <v>817</v>
      </c>
      <c r="C691" s="161" t="s">
        <v>166</v>
      </c>
    </row>
    <row r="692" spans="1:3" ht="25.5" x14ac:dyDescent="0.2">
      <c r="A692" s="161" t="s">
        <v>912</v>
      </c>
      <c r="B692" s="161" t="s">
        <v>817</v>
      </c>
      <c r="C692" s="161" t="s">
        <v>166</v>
      </c>
    </row>
    <row r="693" spans="1:3" ht="25.5" x14ac:dyDescent="0.2">
      <c r="A693" s="161" t="s">
        <v>913</v>
      </c>
      <c r="B693" s="161" t="s">
        <v>817</v>
      </c>
      <c r="C693" s="161" t="s">
        <v>166</v>
      </c>
    </row>
    <row r="694" spans="1:3" ht="38.25" x14ac:dyDescent="0.2">
      <c r="A694" s="161" t="s">
        <v>914</v>
      </c>
      <c r="B694" s="161" t="s">
        <v>817</v>
      </c>
      <c r="C694" s="161" t="s">
        <v>166</v>
      </c>
    </row>
    <row r="695" spans="1:3" ht="25.5" x14ac:dyDescent="0.2">
      <c r="A695" s="161" t="s">
        <v>915</v>
      </c>
      <c r="B695" s="161" t="s">
        <v>817</v>
      </c>
      <c r="C695" s="161" t="s">
        <v>166</v>
      </c>
    </row>
    <row r="696" spans="1:3" x14ac:dyDescent="0.2">
      <c r="A696" s="161" t="s">
        <v>916</v>
      </c>
      <c r="B696" s="161" t="s">
        <v>817</v>
      </c>
      <c r="C696" s="161" t="s">
        <v>166</v>
      </c>
    </row>
    <row r="697" spans="1:3" ht="25.5" x14ac:dyDescent="0.2">
      <c r="A697" s="161" t="s">
        <v>917</v>
      </c>
      <c r="B697" s="161" t="s">
        <v>817</v>
      </c>
      <c r="C697" s="161" t="s">
        <v>166</v>
      </c>
    </row>
    <row r="698" spans="1:3" x14ac:dyDescent="0.2">
      <c r="A698" s="161" t="s">
        <v>918</v>
      </c>
      <c r="B698" s="161" t="s">
        <v>817</v>
      </c>
      <c r="C698" s="161" t="s">
        <v>166</v>
      </c>
    </row>
    <row r="699" spans="1:3" x14ac:dyDescent="0.2">
      <c r="A699" s="161" t="s">
        <v>919</v>
      </c>
      <c r="B699" s="161" t="s">
        <v>817</v>
      </c>
      <c r="C699" s="161" t="s">
        <v>166</v>
      </c>
    </row>
    <row r="700" spans="1:3" ht="25.5" x14ac:dyDescent="0.2">
      <c r="A700" s="161" t="s">
        <v>920</v>
      </c>
      <c r="B700" s="161" t="s">
        <v>817</v>
      </c>
      <c r="C700" s="161" t="s">
        <v>166</v>
      </c>
    </row>
    <row r="701" spans="1:3" ht="25.5" x14ac:dyDescent="0.2">
      <c r="A701" s="161" t="s">
        <v>921</v>
      </c>
      <c r="B701" s="161" t="s">
        <v>817</v>
      </c>
      <c r="C701" s="161" t="s">
        <v>166</v>
      </c>
    </row>
    <row r="702" spans="1:3" ht="38.25" x14ac:dyDescent="0.2">
      <c r="A702" s="161" t="s">
        <v>922</v>
      </c>
      <c r="B702" s="161" t="s">
        <v>817</v>
      </c>
      <c r="C702" s="161" t="s">
        <v>166</v>
      </c>
    </row>
    <row r="703" spans="1:3" ht="38.25" x14ac:dyDescent="0.2">
      <c r="A703" s="161" t="s">
        <v>923</v>
      </c>
      <c r="B703" s="161" t="s">
        <v>817</v>
      </c>
      <c r="C703" s="161" t="s">
        <v>166</v>
      </c>
    </row>
    <row r="704" spans="1:3" ht="25.5" x14ac:dyDescent="0.2">
      <c r="A704" s="161" t="s">
        <v>924</v>
      </c>
      <c r="B704" s="161" t="s">
        <v>817</v>
      </c>
      <c r="C704" s="161" t="s">
        <v>166</v>
      </c>
    </row>
    <row r="705" spans="1:3" x14ac:dyDescent="0.2">
      <c r="A705" s="161" t="s">
        <v>925</v>
      </c>
      <c r="B705" s="161" t="s">
        <v>817</v>
      </c>
      <c r="C705" s="161" t="s">
        <v>166</v>
      </c>
    </row>
    <row r="706" spans="1:3" x14ac:dyDescent="0.2">
      <c r="A706" s="161" t="s">
        <v>926</v>
      </c>
      <c r="B706" s="161" t="s">
        <v>817</v>
      </c>
      <c r="C706" s="161" t="s">
        <v>166</v>
      </c>
    </row>
    <row r="707" spans="1:3" x14ac:dyDescent="0.2">
      <c r="A707" s="161" t="s">
        <v>927</v>
      </c>
      <c r="B707" s="161" t="s">
        <v>817</v>
      </c>
      <c r="C707" s="161" t="s">
        <v>166</v>
      </c>
    </row>
    <row r="708" spans="1:3" ht="25.5" x14ac:dyDescent="0.2">
      <c r="A708" s="161" t="s">
        <v>928</v>
      </c>
      <c r="B708" s="161" t="s">
        <v>817</v>
      </c>
      <c r="C708" s="161" t="s">
        <v>166</v>
      </c>
    </row>
    <row r="709" spans="1:3" ht="25.5" x14ac:dyDescent="0.2">
      <c r="A709" s="161" t="s">
        <v>929</v>
      </c>
      <c r="B709" s="161" t="s">
        <v>817</v>
      </c>
      <c r="C709" s="161" t="s">
        <v>166</v>
      </c>
    </row>
    <row r="710" spans="1:3" ht="25.5" x14ac:dyDescent="0.2">
      <c r="A710" s="161" t="s">
        <v>930</v>
      </c>
      <c r="B710" s="161" t="s">
        <v>817</v>
      </c>
      <c r="C710" s="161" t="s">
        <v>166</v>
      </c>
    </row>
    <row r="711" spans="1:3" ht="25.5" x14ac:dyDescent="0.2">
      <c r="A711" s="161" t="s">
        <v>931</v>
      </c>
      <c r="B711" s="161" t="s">
        <v>817</v>
      </c>
      <c r="C711" s="161" t="s">
        <v>166</v>
      </c>
    </row>
    <row r="712" spans="1:3" ht="25.5" x14ac:dyDescent="0.2">
      <c r="A712" s="161" t="s">
        <v>932</v>
      </c>
      <c r="B712" s="161" t="s">
        <v>817</v>
      </c>
      <c r="C712" s="161" t="s">
        <v>166</v>
      </c>
    </row>
    <row r="713" spans="1:3" x14ac:dyDescent="0.2">
      <c r="A713" s="161" t="s">
        <v>933</v>
      </c>
      <c r="B713" s="161" t="s">
        <v>817</v>
      </c>
      <c r="C713" s="161" t="s">
        <v>166</v>
      </c>
    </row>
    <row r="714" spans="1:3" ht="38.25" x14ac:dyDescent="0.2">
      <c r="A714" s="161" t="s">
        <v>934</v>
      </c>
      <c r="B714" s="161" t="s">
        <v>817</v>
      </c>
      <c r="C714" s="161" t="s">
        <v>166</v>
      </c>
    </row>
    <row r="715" spans="1:3" x14ac:dyDescent="0.2">
      <c r="A715" s="161" t="s">
        <v>935</v>
      </c>
      <c r="B715" s="161" t="s">
        <v>817</v>
      </c>
      <c r="C715" s="161" t="s">
        <v>166</v>
      </c>
    </row>
    <row r="716" spans="1:3" ht="38.25" x14ac:dyDescent="0.2">
      <c r="A716" s="161" t="s">
        <v>936</v>
      </c>
      <c r="B716" s="161" t="s">
        <v>817</v>
      </c>
      <c r="C716" s="161" t="s">
        <v>166</v>
      </c>
    </row>
    <row r="717" spans="1:3" ht="51" x14ac:dyDescent="0.2">
      <c r="A717" s="161" t="s">
        <v>937</v>
      </c>
      <c r="B717" s="161" t="s">
        <v>817</v>
      </c>
      <c r="C717" s="161" t="s">
        <v>166</v>
      </c>
    </row>
    <row r="718" spans="1:3" ht="38.25" x14ac:dyDescent="0.2">
      <c r="A718" s="161" t="s">
        <v>938</v>
      </c>
      <c r="B718" s="161" t="s">
        <v>817</v>
      </c>
      <c r="C718" s="161" t="s">
        <v>166</v>
      </c>
    </row>
    <row r="719" spans="1:3" ht="25.5" x14ac:dyDescent="0.2">
      <c r="A719" s="161" t="s">
        <v>939</v>
      </c>
      <c r="B719" s="161" t="s">
        <v>817</v>
      </c>
      <c r="C719" s="161" t="s">
        <v>166</v>
      </c>
    </row>
    <row r="720" spans="1:3" ht="25.5" x14ac:dyDescent="0.2">
      <c r="A720" s="161" t="s">
        <v>940</v>
      </c>
      <c r="B720" s="161" t="s">
        <v>817</v>
      </c>
      <c r="C720" s="161" t="s">
        <v>166</v>
      </c>
    </row>
    <row r="721" spans="1:3" ht="51" x14ac:dyDescent="0.2">
      <c r="A721" s="161" t="s">
        <v>941</v>
      </c>
      <c r="B721" s="161" t="s">
        <v>817</v>
      </c>
      <c r="C721" s="161" t="s">
        <v>166</v>
      </c>
    </row>
    <row r="722" spans="1:3" ht="25.5" x14ac:dyDescent="0.2">
      <c r="A722" s="161" t="s">
        <v>942</v>
      </c>
      <c r="B722" s="161" t="s">
        <v>817</v>
      </c>
      <c r="C722" s="161" t="s">
        <v>166</v>
      </c>
    </row>
    <row r="723" spans="1:3" ht="25.5" x14ac:dyDescent="0.2">
      <c r="A723" s="161" t="s">
        <v>943</v>
      </c>
      <c r="B723" s="161" t="s">
        <v>817</v>
      </c>
      <c r="C723" s="161" t="s">
        <v>166</v>
      </c>
    </row>
    <row r="724" spans="1:3" ht="63.75" x14ac:dyDescent="0.2">
      <c r="A724" s="161" t="s">
        <v>944</v>
      </c>
      <c r="B724" s="161" t="s">
        <v>817</v>
      </c>
      <c r="C724" s="161" t="s">
        <v>166</v>
      </c>
    </row>
    <row r="725" spans="1:3" x14ac:dyDescent="0.2">
      <c r="A725" s="161" t="s">
        <v>945</v>
      </c>
      <c r="B725" s="161" t="s">
        <v>817</v>
      </c>
      <c r="C725" s="161" t="s">
        <v>166</v>
      </c>
    </row>
    <row r="726" spans="1:3" ht="25.5" x14ac:dyDescent="0.2">
      <c r="A726" s="161" t="s">
        <v>946</v>
      </c>
      <c r="B726" s="161" t="s">
        <v>817</v>
      </c>
      <c r="C726" s="161" t="s">
        <v>166</v>
      </c>
    </row>
    <row r="727" spans="1:3" ht="51" x14ac:dyDescent="0.2">
      <c r="A727" s="161" t="s">
        <v>947</v>
      </c>
      <c r="B727" s="161" t="s">
        <v>817</v>
      </c>
      <c r="C727" s="161" t="s">
        <v>166</v>
      </c>
    </row>
    <row r="728" spans="1:3" ht="38.25" x14ac:dyDescent="0.2">
      <c r="A728" s="161" t="s">
        <v>948</v>
      </c>
      <c r="B728" s="161" t="s">
        <v>817</v>
      </c>
      <c r="C728" s="161" t="s">
        <v>166</v>
      </c>
    </row>
    <row r="729" spans="1:3" ht="51" x14ac:dyDescent="0.2">
      <c r="A729" s="161" t="s">
        <v>949</v>
      </c>
      <c r="B729" s="161" t="s">
        <v>817</v>
      </c>
      <c r="C729" s="161" t="s">
        <v>166</v>
      </c>
    </row>
    <row r="730" spans="1:3" ht="51" x14ac:dyDescent="0.2">
      <c r="A730" s="161" t="s">
        <v>950</v>
      </c>
      <c r="B730" s="161" t="s">
        <v>817</v>
      </c>
      <c r="C730" s="161" t="s">
        <v>166</v>
      </c>
    </row>
    <row r="731" spans="1:3" ht="25.5" x14ac:dyDescent="0.2">
      <c r="A731" s="161" t="s">
        <v>951</v>
      </c>
      <c r="B731" s="161" t="s">
        <v>817</v>
      </c>
      <c r="C731" s="161" t="s">
        <v>166</v>
      </c>
    </row>
    <row r="732" spans="1:3" ht="25.5" x14ac:dyDescent="0.2">
      <c r="A732" s="161" t="s">
        <v>952</v>
      </c>
      <c r="B732" s="161" t="s">
        <v>817</v>
      </c>
      <c r="C732" s="161" t="s">
        <v>166</v>
      </c>
    </row>
    <row r="733" spans="1:3" x14ac:dyDescent="0.2">
      <c r="A733" s="161" t="s">
        <v>953</v>
      </c>
      <c r="B733" s="161" t="s">
        <v>817</v>
      </c>
      <c r="C733" s="161" t="s">
        <v>166</v>
      </c>
    </row>
    <row r="734" spans="1:3" x14ac:dyDescent="0.2">
      <c r="A734" s="161" t="s">
        <v>954</v>
      </c>
      <c r="B734" s="161" t="s">
        <v>817</v>
      </c>
      <c r="C734" s="161" t="s">
        <v>166</v>
      </c>
    </row>
    <row r="735" spans="1:3" ht="25.5" x14ac:dyDescent="0.2">
      <c r="A735" s="161" t="s">
        <v>955</v>
      </c>
      <c r="B735" s="161" t="s">
        <v>817</v>
      </c>
      <c r="C735" s="161" t="s">
        <v>166</v>
      </c>
    </row>
    <row r="736" spans="1:3" x14ac:dyDescent="0.2">
      <c r="A736" s="161" t="s">
        <v>956</v>
      </c>
      <c r="B736" s="161" t="s">
        <v>817</v>
      </c>
      <c r="C736" s="161" t="s">
        <v>166</v>
      </c>
    </row>
    <row r="737" spans="1:3" x14ac:dyDescent="0.2">
      <c r="A737" s="161" t="s">
        <v>957</v>
      </c>
      <c r="B737" s="161" t="s">
        <v>817</v>
      </c>
      <c r="C737" s="161" t="s">
        <v>166</v>
      </c>
    </row>
    <row r="738" spans="1:3" ht="25.5" x14ac:dyDescent="0.2">
      <c r="A738" s="161" t="s">
        <v>958</v>
      </c>
      <c r="B738" s="161" t="s">
        <v>817</v>
      </c>
      <c r="C738" s="161" t="s">
        <v>166</v>
      </c>
    </row>
    <row r="739" spans="1:3" ht="51" x14ac:dyDescent="0.2">
      <c r="A739" s="161" t="s">
        <v>959</v>
      </c>
      <c r="B739" s="161" t="s">
        <v>817</v>
      </c>
      <c r="C739" s="161" t="s">
        <v>166</v>
      </c>
    </row>
    <row r="740" spans="1:3" ht="51" x14ac:dyDescent="0.2">
      <c r="A740" s="161" t="s">
        <v>960</v>
      </c>
      <c r="B740" s="161" t="s">
        <v>817</v>
      </c>
      <c r="C740" s="161" t="s">
        <v>166</v>
      </c>
    </row>
    <row r="741" spans="1:3" x14ac:dyDescent="0.2">
      <c r="A741" s="161" t="s">
        <v>961</v>
      </c>
      <c r="B741" s="161" t="s">
        <v>817</v>
      </c>
      <c r="C741" s="161" t="s">
        <v>166</v>
      </c>
    </row>
    <row r="742" spans="1:3" ht="25.5" x14ac:dyDescent="0.2">
      <c r="A742" s="161" t="s">
        <v>962</v>
      </c>
      <c r="B742" s="161" t="s">
        <v>817</v>
      </c>
      <c r="C742" s="161" t="s">
        <v>166</v>
      </c>
    </row>
    <row r="743" spans="1:3" ht="25.5" x14ac:dyDescent="0.2">
      <c r="A743" s="161" t="s">
        <v>963</v>
      </c>
      <c r="B743" s="161" t="s">
        <v>817</v>
      </c>
      <c r="C743" s="161" t="s">
        <v>166</v>
      </c>
    </row>
    <row r="744" spans="1:3" x14ac:dyDescent="0.2">
      <c r="A744" s="161" t="s">
        <v>964</v>
      </c>
      <c r="B744" s="161" t="s">
        <v>817</v>
      </c>
      <c r="C744" s="161" t="s">
        <v>166</v>
      </c>
    </row>
    <row r="745" spans="1:3" x14ac:dyDescent="0.2">
      <c r="A745" s="161" t="s">
        <v>965</v>
      </c>
      <c r="B745" s="161" t="s">
        <v>817</v>
      </c>
      <c r="C745" s="161" t="s">
        <v>166</v>
      </c>
    </row>
    <row r="746" spans="1:3" ht="25.5" x14ac:dyDescent="0.2">
      <c r="A746" s="161" t="s">
        <v>966</v>
      </c>
      <c r="B746" s="161" t="s">
        <v>817</v>
      </c>
      <c r="C746" s="161" t="s">
        <v>166</v>
      </c>
    </row>
    <row r="747" spans="1:3" x14ac:dyDescent="0.2">
      <c r="A747" s="161" t="s">
        <v>967</v>
      </c>
      <c r="B747" s="161" t="s">
        <v>817</v>
      </c>
      <c r="C747" s="161" t="s">
        <v>166</v>
      </c>
    </row>
    <row r="748" spans="1:3" ht="25.5" x14ac:dyDescent="0.2">
      <c r="A748" s="161" t="s">
        <v>968</v>
      </c>
      <c r="B748" s="161" t="s">
        <v>817</v>
      </c>
      <c r="C748" s="161" t="s">
        <v>166</v>
      </c>
    </row>
    <row r="749" spans="1:3" ht="25.5" x14ac:dyDescent="0.2">
      <c r="A749" s="161" t="s">
        <v>969</v>
      </c>
      <c r="B749" s="161" t="s">
        <v>817</v>
      </c>
      <c r="C749" s="161" t="s">
        <v>166</v>
      </c>
    </row>
    <row r="750" spans="1:3" ht="25.5" x14ac:dyDescent="0.2">
      <c r="A750" s="161" t="s">
        <v>970</v>
      </c>
      <c r="B750" s="161" t="s">
        <v>817</v>
      </c>
      <c r="C750" s="161" t="s">
        <v>166</v>
      </c>
    </row>
    <row r="751" spans="1:3" ht="25.5" x14ac:dyDescent="0.2">
      <c r="A751" s="161" t="s">
        <v>971</v>
      </c>
      <c r="B751" s="161" t="s">
        <v>817</v>
      </c>
      <c r="C751" s="161" t="s">
        <v>166</v>
      </c>
    </row>
    <row r="752" spans="1:3" ht="25.5" x14ac:dyDescent="0.2">
      <c r="A752" s="161" t="s">
        <v>972</v>
      </c>
      <c r="B752" s="161" t="s">
        <v>817</v>
      </c>
      <c r="C752" s="161" t="s">
        <v>166</v>
      </c>
    </row>
    <row r="753" spans="1:3" ht="76.5" x14ac:dyDescent="0.2">
      <c r="A753" s="161" t="s">
        <v>973</v>
      </c>
      <c r="B753" s="161" t="s">
        <v>817</v>
      </c>
      <c r="C753" s="161" t="s">
        <v>166</v>
      </c>
    </row>
    <row r="754" spans="1:3" x14ac:dyDescent="0.2">
      <c r="A754" s="161" t="s">
        <v>974</v>
      </c>
      <c r="B754" s="161" t="s">
        <v>817</v>
      </c>
      <c r="C754" s="161" t="s">
        <v>166</v>
      </c>
    </row>
    <row r="755" spans="1:3" ht="76.5" x14ac:dyDescent="0.2">
      <c r="A755" s="161" t="s">
        <v>975</v>
      </c>
      <c r="B755" s="161" t="s">
        <v>817</v>
      </c>
      <c r="C755" s="161" t="s">
        <v>166</v>
      </c>
    </row>
    <row r="756" spans="1:3" ht="63.75" x14ac:dyDescent="0.2">
      <c r="A756" s="161" t="s">
        <v>976</v>
      </c>
      <c r="B756" s="161" t="s">
        <v>817</v>
      </c>
      <c r="C756" s="161" t="s">
        <v>166</v>
      </c>
    </row>
    <row r="757" spans="1:3" ht="25.5" x14ac:dyDescent="0.2">
      <c r="A757" s="161" t="s">
        <v>977</v>
      </c>
      <c r="B757" s="161" t="s">
        <v>817</v>
      </c>
      <c r="C757" s="161" t="s">
        <v>166</v>
      </c>
    </row>
    <row r="758" spans="1:3" ht="38.25" x14ac:dyDescent="0.2">
      <c r="A758" s="161" t="s">
        <v>978</v>
      </c>
      <c r="B758" s="161" t="s">
        <v>817</v>
      </c>
      <c r="C758" s="161" t="s">
        <v>166</v>
      </c>
    </row>
    <row r="759" spans="1:3" ht="25.5" x14ac:dyDescent="0.2">
      <c r="A759" s="161" t="s">
        <v>979</v>
      </c>
      <c r="B759" s="161" t="s">
        <v>817</v>
      </c>
      <c r="C759" s="161" t="s">
        <v>166</v>
      </c>
    </row>
    <row r="760" spans="1:3" ht="38.25" x14ac:dyDescent="0.2">
      <c r="A760" s="161" t="s">
        <v>980</v>
      </c>
      <c r="B760" s="161" t="s">
        <v>817</v>
      </c>
      <c r="C760" s="161" t="s">
        <v>166</v>
      </c>
    </row>
    <row r="761" spans="1:3" ht="38.25" x14ac:dyDescent="0.2">
      <c r="A761" s="161" t="s">
        <v>981</v>
      </c>
      <c r="B761" s="161" t="s">
        <v>817</v>
      </c>
      <c r="C761" s="161" t="s">
        <v>166</v>
      </c>
    </row>
    <row r="762" spans="1:3" x14ac:dyDescent="0.2">
      <c r="A762" s="161" t="s">
        <v>982</v>
      </c>
      <c r="B762" s="161" t="s">
        <v>817</v>
      </c>
      <c r="C762" s="161" t="s">
        <v>166</v>
      </c>
    </row>
    <row r="763" spans="1:3" ht="25.5" x14ac:dyDescent="0.2">
      <c r="A763" s="161" t="s">
        <v>983</v>
      </c>
      <c r="B763" s="161" t="s">
        <v>817</v>
      </c>
      <c r="C763" s="161" t="s">
        <v>166</v>
      </c>
    </row>
    <row r="764" spans="1:3" ht="25.5" x14ac:dyDescent="0.2">
      <c r="A764" s="161" t="s">
        <v>984</v>
      </c>
      <c r="B764" s="161" t="s">
        <v>817</v>
      </c>
      <c r="C764" s="161" t="s">
        <v>166</v>
      </c>
    </row>
    <row r="765" spans="1:3" ht="38.25" x14ac:dyDescent="0.2">
      <c r="A765" s="161" t="s">
        <v>985</v>
      </c>
      <c r="B765" s="161" t="s">
        <v>817</v>
      </c>
      <c r="C765" s="161" t="s">
        <v>166</v>
      </c>
    </row>
    <row r="766" spans="1:3" ht="25.5" x14ac:dyDescent="0.2">
      <c r="A766" s="161" t="s">
        <v>986</v>
      </c>
      <c r="B766" s="161" t="s">
        <v>817</v>
      </c>
      <c r="C766" s="161" t="s">
        <v>166</v>
      </c>
    </row>
    <row r="767" spans="1:3" ht="38.25" x14ac:dyDescent="0.2">
      <c r="A767" s="161" t="s">
        <v>987</v>
      </c>
      <c r="B767" s="161" t="s">
        <v>817</v>
      </c>
      <c r="C767" s="161" t="s">
        <v>166</v>
      </c>
    </row>
    <row r="768" spans="1:3" x14ac:dyDescent="0.2">
      <c r="A768" s="161" t="s">
        <v>988</v>
      </c>
      <c r="B768" s="161" t="s">
        <v>817</v>
      </c>
      <c r="C768" s="161" t="s">
        <v>166</v>
      </c>
    </row>
    <row r="769" spans="1:3" x14ac:dyDescent="0.2">
      <c r="A769" s="161" t="s">
        <v>989</v>
      </c>
      <c r="B769" s="161" t="s">
        <v>817</v>
      </c>
      <c r="C769" s="161" t="s">
        <v>166</v>
      </c>
    </row>
    <row r="770" spans="1:3" ht="25.5" x14ac:dyDescent="0.2">
      <c r="A770" s="161" t="s">
        <v>990</v>
      </c>
      <c r="B770" s="161" t="s">
        <v>817</v>
      </c>
      <c r="C770" s="161" t="s">
        <v>166</v>
      </c>
    </row>
    <row r="771" spans="1:3" x14ac:dyDescent="0.2">
      <c r="A771" s="161" t="s">
        <v>991</v>
      </c>
      <c r="B771" s="161" t="s">
        <v>817</v>
      </c>
      <c r="C771" s="161" t="s">
        <v>166</v>
      </c>
    </row>
    <row r="772" spans="1:3" ht="38.25" x14ac:dyDescent="0.2">
      <c r="A772" s="161" t="s">
        <v>992</v>
      </c>
      <c r="B772" s="161" t="s">
        <v>817</v>
      </c>
      <c r="C772" s="161" t="s">
        <v>166</v>
      </c>
    </row>
    <row r="773" spans="1:3" ht="25.5" x14ac:dyDescent="0.2">
      <c r="A773" s="161" t="s">
        <v>993</v>
      </c>
      <c r="B773" s="161" t="s">
        <v>817</v>
      </c>
      <c r="C773" s="161" t="s">
        <v>166</v>
      </c>
    </row>
    <row r="774" spans="1:3" ht="25.5" x14ac:dyDescent="0.2">
      <c r="A774" s="161" t="s">
        <v>994</v>
      </c>
      <c r="B774" s="161" t="s">
        <v>817</v>
      </c>
      <c r="C774" s="161" t="s">
        <v>166</v>
      </c>
    </row>
    <row r="775" spans="1:3" ht="25.5" x14ac:dyDescent="0.2">
      <c r="A775" s="161" t="s">
        <v>995</v>
      </c>
      <c r="B775" s="161" t="s">
        <v>817</v>
      </c>
      <c r="C775" s="161" t="s">
        <v>166</v>
      </c>
    </row>
    <row r="776" spans="1:3" ht="25.5" x14ac:dyDescent="0.2">
      <c r="A776" s="161" t="s">
        <v>996</v>
      </c>
      <c r="B776" s="161" t="s">
        <v>817</v>
      </c>
      <c r="C776" s="161" t="s">
        <v>166</v>
      </c>
    </row>
    <row r="777" spans="1:3" ht="25.5" x14ac:dyDescent="0.2">
      <c r="A777" s="161" t="s">
        <v>997</v>
      </c>
      <c r="B777" s="161" t="s">
        <v>817</v>
      </c>
      <c r="C777" s="161" t="s">
        <v>166</v>
      </c>
    </row>
    <row r="778" spans="1:3" ht="25.5" x14ac:dyDescent="0.2">
      <c r="A778" s="161" t="s">
        <v>998</v>
      </c>
      <c r="B778" s="161" t="s">
        <v>817</v>
      </c>
      <c r="C778" s="161" t="s">
        <v>166</v>
      </c>
    </row>
    <row r="779" spans="1:3" ht="51" x14ac:dyDescent="0.2">
      <c r="A779" s="161" t="s">
        <v>999</v>
      </c>
      <c r="B779" s="161" t="s">
        <v>817</v>
      </c>
      <c r="C779" s="161" t="s">
        <v>166</v>
      </c>
    </row>
    <row r="780" spans="1:3" x14ac:dyDescent="0.2">
      <c r="A780" s="161" t="s">
        <v>1000</v>
      </c>
      <c r="B780" s="161" t="s">
        <v>817</v>
      </c>
      <c r="C780" s="161" t="s">
        <v>166</v>
      </c>
    </row>
    <row r="781" spans="1:3" ht="25.5" x14ac:dyDescent="0.2">
      <c r="A781" s="161" t="s">
        <v>1001</v>
      </c>
      <c r="B781" s="161" t="s">
        <v>817</v>
      </c>
      <c r="C781" s="161" t="s">
        <v>166</v>
      </c>
    </row>
    <row r="782" spans="1:3" x14ac:dyDescent="0.2">
      <c r="A782" s="161" t="s">
        <v>1002</v>
      </c>
      <c r="B782" s="161" t="s">
        <v>817</v>
      </c>
      <c r="C782" s="161" t="s">
        <v>166</v>
      </c>
    </row>
    <row r="783" spans="1:3" x14ac:dyDescent="0.2">
      <c r="A783" s="161" t="s">
        <v>1003</v>
      </c>
      <c r="B783" s="161" t="s">
        <v>817</v>
      </c>
      <c r="C783" s="161" t="s">
        <v>166</v>
      </c>
    </row>
    <row r="784" spans="1:3" x14ac:dyDescent="0.2">
      <c r="A784" s="161" t="s">
        <v>1004</v>
      </c>
      <c r="B784" s="161" t="s">
        <v>817</v>
      </c>
      <c r="C784" s="161" t="s">
        <v>166</v>
      </c>
    </row>
    <row r="785" spans="1:3" ht="25.5" x14ac:dyDescent="0.2">
      <c r="A785" s="161" t="s">
        <v>1005</v>
      </c>
      <c r="B785" s="161" t="s">
        <v>817</v>
      </c>
      <c r="C785" s="161" t="s">
        <v>166</v>
      </c>
    </row>
    <row r="786" spans="1:3" ht="25.5" x14ac:dyDescent="0.2">
      <c r="A786" s="161" t="s">
        <v>1006</v>
      </c>
      <c r="B786" s="161" t="s">
        <v>817</v>
      </c>
      <c r="C786" s="161" t="s">
        <v>166</v>
      </c>
    </row>
    <row r="787" spans="1:3" ht="25.5" x14ac:dyDescent="0.2">
      <c r="A787" s="161" t="s">
        <v>1007</v>
      </c>
      <c r="B787" s="161" t="s">
        <v>817</v>
      </c>
      <c r="C787" s="161" t="s">
        <v>166</v>
      </c>
    </row>
    <row r="788" spans="1:3" ht="25.5" x14ac:dyDescent="0.2">
      <c r="A788" s="161" t="s">
        <v>1008</v>
      </c>
      <c r="B788" s="161" t="s">
        <v>817</v>
      </c>
      <c r="C788" s="161" t="s">
        <v>166</v>
      </c>
    </row>
    <row r="789" spans="1:3" ht="25.5" x14ac:dyDescent="0.2">
      <c r="A789" s="161" t="s">
        <v>1009</v>
      </c>
      <c r="B789" s="161" t="s">
        <v>817</v>
      </c>
      <c r="C789" s="161" t="s">
        <v>166</v>
      </c>
    </row>
    <row r="790" spans="1:3" ht="25.5" x14ac:dyDescent="0.2">
      <c r="A790" s="161" t="s">
        <v>1010</v>
      </c>
      <c r="B790" s="161" t="s">
        <v>817</v>
      </c>
      <c r="C790" s="161" t="s">
        <v>166</v>
      </c>
    </row>
    <row r="791" spans="1:3" x14ac:dyDescent="0.2">
      <c r="A791" s="161" t="s">
        <v>1011</v>
      </c>
      <c r="B791" s="161" t="s">
        <v>817</v>
      </c>
      <c r="C791" s="161" t="s">
        <v>166</v>
      </c>
    </row>
    <row r="792" spans="1:3" x14ac:dyDescent="0.2">
      <c r="A792" s="161" t="s">
        <v>1012</v>
      </c>
      <c r="B792" s="161" t="s">
        <v>817</v>
      </c>
      <c r="C792" s="161" t="s">
        <v>166</v>
      </c>
    </row>
    <row r="793" spans="1:3" x14ac:dyDescent="0.2">
      <c r="A793" s="161" t="s">
        <v>1013</v>
      </c>
      <c r="B793" s="161" t="s">
        <v>817</v>
      </c>
      <c r="C793" s="161" t="s">
        <v>166</v>
      </c>
    </row>
    <row r="794" spans="1:3" ht="63.75" x14ac:dyDescent="0.2">
      <c r="A794" s="161" t="s">
        <v>1014</v>
      </c>
      <c r="B794" s="161" t="s">
        <v>817</v>
      </c>
      <c r="C794" s="161" t="s">
        <v>166</v>
      </c>
    </row>
    <row r="795" spans="1:3" ht="25.5" x14ac:dyDescent="0.2">
      <c r="A795" s="161" t="s">
        <v>1015</v>
      </c>
      <c r="B795" s="161" t="s">
        <v>817</v>
      </c>
      <c r="C795" s="161" t="s">
        <v>166</v>
      </c>
    </row>
    <row r="796" spans="1:3" ht="38.25" x14ac:dyDescent="0.2">
      <c r="A796" s="161" t="s">
        <v>1016</v>
      </c>
      <c r="B796" s="161" t="s">
        <v>817</v>
      </c>
      <c r="C796" s="161" t="s">
        <v>166</v>
      </c>
    </row>
    <row r="797" spans="1:3" x14ac:dyDescent="0.2">
      <c r="A797" s="161" t="s">
        <v>1017</v>
      </c>
      <c r="B797" s="161" t="s">
        <v>817</v>
      </c>
      <c r="C797" s="161" t="s">
        <v>166</v>
      </c>
    </row>
    <row r="798" spans="1:3" ht="76.5" x14ac:dyDescent="0.2">
      <c r="A798" s="161" t="s">
        <v>1018</v>
      </c>
      <c r="B798" s="161" t="s">
        <v>817</v>
      </c>
      <c r="C798" s="161" t="s">
        <v>166</v>
      </c>
    </row>
    <row r="799" spans="1:3" ht="38.25" x14ac:dyDescent="0.2">
      <c r="A799" s="161" t="s">
        <v>1019</v>
      </c>
      <c r="B799" s="161" t="s">
        <v>817</v>
      </c>
      <c r="C799" s="161" t="s">
        <v>166</v>
      </c>
    </row>
    <row r="800" spans="1:3" ht="25.5" x14ac:dyDescent="0.2">
      <c r="A800" s="161" t="s">
        <v>1020</v>
      </c>
      <c r="B800" s="161" t="s">
        <v>817</v>
      </c>
      <c r="C800" s="161" t="s">
        <v>166</v>
      </c>
    </row>
    <row r="801" spans="1:3" ht="25.5" x14ac:dyDescent="0.2">
      <c r="A801" s="161" t="s">
        <v>1021</v>
      </c>
      <c r="B801" s="161" t="s">
        <v>817</v>
      </c>
      <c r="C801" s="161" t="s">
        <v>166</v>
      </c>
    </row>
    <row r="802" spans="1:3" ht="38.25" x14ac:dyDescent="0.2">
      <c r="A802" s="161" t="s">
        <v>1022</v>
      </c>
      <c r="B802" s="161" t="s">
        <v>817</v>
      </c>
      <c r="C802" s="161" t="s">
        <v>166</v>
      </c>
    </row>
    <row r="803" spans="1:3" ht="25.5" x14ac:dyDescent="0.2">
      <c r="A803" s="161" t="s">
        <v>1023</v>
      </c>
      <c r="B803" s="161" t="s">
        <v>817</v>
      </c>
      <c r="C803" s="161" t="s">
        <v>166</v>
      </c>
    </row>
    <row r="804" spans="1:3" x14ac:dyDescent="0.2">
      <c r="A804" s="161" t="s">
        <v>1024</v>
      </c>
      <c r="B804" s="161" t="s">
        <v>817</v>
      </c>
      <c r="C804" s="161" t="s">
        <v>166</v>
      </c>
    </row>
    <row r="805" spans="1:3" x14ac:dyDescent="0.2">
      <c r="A805" s="161" t="s">
        <v>1025</v>
      </c>
      <c r="B805" s="161" t="s">
        <v>817</v>
      </c>
      <c r="C805" s="161" t="s">
        <v>166</v>
      </c>
    </row>
    <row r="806" spans="1:3" x14ac:dyDescent="0.2">
      <c r="A806" s="161" t="s">
        <v>1026</v>
      </c>
      <c r="B806" s="161" t="s">
        <v>817</v>
      </c>
      <c r="C806" s="161" t="s">
        <v>166</v>
      </c>
    </row>
    <row r="807" spans="1:3" x14ac:dyDescent="0.2">
      <c r="A807" s="161" t="s">
        <v>1027</v>
      </c>
      <c r="B807" s="161" t="s">
        <v>817</v>
      </c>
      <c r="C807" s="161" t="s">
        <v>166</v>
      </c>
    </row>
    <row r="808" spans="1:3" ht="25.5" x14ac:dyDescent="0.2">
      <c r="A808" s="161" t="s">
        <v>1028</v>
      </c>
      <c r="B808" s="161" t="s">
        <v>817</v>
      </c>
      <c r="C808" s="161" t="s">
        <v>166</v>
      </c>
    </row>
    <row r="809" spans="1:3" x14ac:dyDescent="0.2">
      <c r="A809" s="161" t="s">
        <v>1029</v>
      </c>
      <c r="B809" s="161" t="s">
        <v>817</v>
      </c>
      <c r="C809" s="161" t="s">
        <v>166</v>
      </c>
    </row>
    <row r="810" spans="1:3" x14ac:dyDescent="0.2">
      <c r="A810" s="161" t="s">
        <v>1030</v>
      </c>
      <c r="B810" s="161" t="s">
        <v>817</v>
      </c>
      <c r="C810" s="161" t="s">
        <v>166</v>
      </c>
    </row>
    <row r="811" spans="1:3" ht="25.5" x14ac:dyDescent="0.2">
      <c r="A811" s="161" t="s">
        <v>1031</v>
      </c>
      <c r="B811" s="161" t="s">
        <v>817</v>
      </c>
      <c r="C811" s="161" t="s">
        <v>166</v>
      </c>
    </row>
    <row r="812" spans="1:3" x14ac:dyDescent="0.2">
      <c r="A812" s="161" t="s">
        <v>1032</v>
      </c>
      <c r="B812" s="161" t="s">
        <v>817</v>
      </c>
      <c r="C812" s="161" t="s">
        <v>166</v>
      </c>
    </row>
    <row r="813" spans="1:3" x14ac:dyDescent="0.2">
      <c r="A813" s="161" t="s">
        <v>1033</v>
      </c>
      <c r="B813" s="161" t="s">
        <v>817</v>
      </c>
      <c r="C813" s="161" t="s">
        <v>166</v>
      </c>
    </row>
    <row r="814" spans="1:3" ht="51" x14ac:dyDescent="0.2">
      <c r="A814" s="161" t="s">
        <v>1034</v>
      </c>
      <c r="B814" s="161" t="s">
        <v>817</v>
      </c>
      <c r="C814" s="161" t="s">
        <v>166</v>
      </c>
    </row>
    <row r="815" spans="1:3" ht="25.5" x14ac:dyDescent="0.2">
      <c r="A815" s="161" t="s">
        <v>1035</v>
      </c>
      <c r="B815" s="161" t="s">
        <v>817</v>
      </c>
      <c r="C815" s="161" t="s">
        <v>166</v>
      </c>
    </row>
    <row r="816" spans="1:3" ht="38.25" x14ac:dyDescent="0.2">
      <c r="A816" s="161" t="s">
        <v>1036</v>
      </c>
      <c r="B816" s="161" t="s">
        <v>817</v>
      </c>
      <c r="C816" s="161" t="s">
        <v>166</v>
      </c>
    </row>
    <row r="817" spans="1:3" ht="38.25" x14ac:dyDescent="0.2">
      <c r="A817" s="161" t="s">
        <v>1037</v>
      </c>
      <c r="B817" s="161" t="s">
        <v>817</v>
      </c>
      <c r="C817" s="161" t="s">
        <v>166</v>
      </c>
    </row>
    <row r="818" spans="1:3" x14ac:dyDescent="0.2">
      <c r="A818" s="161" t="s">
        <v>1038</v>
      </c>
      <c r="B818" s="161" t="s">
        <v>817</v>
      </c>
      <c r="C818" s="161" t="s">
        <v>166</v>
      </c>
    </row>
    <row r="819" spans="1:3" ht="38.25" x14ac:dyDescent="0.2">
      <c r="A819" s="161" t="s">
        <v>1039</v>
      </c>
      <c r="B819" s="161" t="s">
        <v>817</v>
      </c>
      <c r="C819" s="161" t="s">
        <v>166</v>
      </c>
    </row>
    <row r="820" spans="1:3" x14ac:dyDescent="0.2">
      <c r="A820" s="161" t="s">
        <v>1040</v>
      </c>
      <c r="B820" s="161" t="s">
        <v>817</v>
      </c>
      <c r="C820" s="161" t="s">
        <v>166</v>
      </c>
    </row>
    <row r="821" spans="1:3" x14ac:dyDescent="0.2">
      <c r="A821" s="161" t="s">
        <v>1041</v>
      </c>
      <c r="B821" s="161" t="s">
        <v>817</v>
      </c>
      <c r="C821" s="161" t="s">
        <v>166</v>
      </c>
    </row>
    <row r="822" spans="1:3" x14ac:dyDescent="0.2">
      <c r="A822" s="161" t="s">
        <v>1042</v>
      </c>
      <c r="B822" s="161" t="s">
        <v>817</v>
      </c>
      <c r="C822" s="161" t="s">
        <v>166</v>
      </c>
    </row>
    <row r="823" spans="1:3" x14ac:dyDescent="0.2">
      <c r="A823" s="161" t="s">
        <v>1043</v>
      </c>
      <c r="B823" s="161" t="s">
        <v>817</v>
      </c>
      <c r="C823" s="161" t="s">
        <v>166</v>
      </c>
    </row>
    <row r="824" spans="1:3" x14ac:dyDescent="0.2">
      <c r="A824" s="161" t="s">
        <v>1044</v>
      </c>
      <c r="B824" s="161" t="s">
        <v>817</v>
      </c>
      <c r="C824" s="161" t="s">
        <v>166</v>
      </c>
    </row>
    <row r="825" spans="1:3" ht="25.5" x14ac:dyDescent="0.2">
      <c r="A825" s="161" t="s">
        <v>1045</v>
      </c>
      <c r="B825" s="161" t="s">
        <v>817</v>
      </c>
      <c r="C825" s="161" t="s">
        <v>166</v>
      </c>
    </row>
    <row r="826" spans="1:3" x14ac:dyDescent="0.2">
      <c r="A826" s="161" t="s">
        <v>1046</v>
      </c>
      <c r="B826" s="161" t="s">
        <v>817</v>
      </c>
      <c r="C826" s="161" t="s">
        <v>166</v>
      </c>
    </row>
    <row r="827" spans="1:3" ht="25.5" x14ac:dyDescent="0.2">
      <c r="A827" s="161" t="s">
        <v>1047</v>
      </c>
      <c r="B827" s="161" t="s">
        <v>817</v>
      </c>
      <c r="C827" s="161" t="s">
        <v>166</v>
      </c>
    </row>
    <row r="828" spans="1:3" x14ac:dyDescent="0.2">
      <c r="A828" s="161" t="s">
        <v>1048</v>
      </c>
      <c r="B828" s="161" t="s">
        <v>817</v>
      </c>
      <c r="C828" s="161" t="s">
        <v>166</v>
      </c>
    </row>
    <row r="829" spans="1:3" x14ac:dyDescent="0.2">
      <c r="A829" s="161" t="s">
        <v>1049</v>
      </c>
      <c r="B829" s="161" t="s">
        <v>817</v>
      </c>
      <c r="C829" s="161" t="s">
        <v>166</v>
      </c>
    </row>
    <row r="830" spans="1:3" ht="25.5" x14ac:dyDescent="0.2">
      <c r="A830" s="161" t="s">
        <v>1050</v>
      </c>
      <c r="B830" s="161" t="s">
        <v>817</v>
      </c>
      <c r="C830" s="161" t="s">
        <v>166</v>
      </c>
    </row>
  </sheetData>
  <mergeCells count="3">
    <mergeCell ref="B1:C1"/>
    <mergeCell ref="A2:C2"/>
    <mergeCell ref="A5:C21"/>
  </mergeCells>
  <pageMargins left="0.7" right="0.7" top="0.75" bottom="0.75" header="0.3" footer="0.3"/>
  <pageSetup scale="93" fitToHeight="0" orientation="portrait" r:id="rId1"/>
  <headerFooter>
    <oddHeader>&amp;C&amp;"Arial,Bold"&amp;14&amp;UAssociated Laws to include in the Deliverables Chart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workbookViewId="0">
      <pane xSplit="4" ySplit="10" topLeftCell="E11" activePane="bottomRight" state="frozen"/>
      <selection pane="topRight" activeCell="E1" sqref="E1"/>
      <selection pane="bottomLeft" activeCell="A9" sqref="A9"/>
      <selection pane="bottomRight" activeCell="B2" sqref="B2"/>
    </sheetView>
  </sheetViews>
  <sheetFormatPr defaultColWidth="9.140625" defaultRowHeight="12.75" x14ac:dyDescent="0.2"/>
  <cols>
    <col min="1" max="1" width="19.42578125" style="44" customWidth="1"/>
    <col min="2" max="2" width="46.42578125" style="10" customWidth="1"/>
    <col min="3" max="3" width="9.140625" style="45" customWidth="1"/>
    <col min="4" max="4" width="0.85546875" style="26" customWidth="1"/>
    <col min="5" max="5" width="75.7109375" style="37" customWidth="1"/>
    <col min="6" max="8" width="75.7109375" style="42" customWidth="1"/>
    <col min="9" max="9" width="17.28515625" style="37" customWidth="1"/>
    <col min="10" max="10" width="4" style="7" customWidth="1"/>
    <col min="11" max="11" width="3.140625" style="7" customWidth="1"/>
    <col min="12" max="12" width="12.28515625" style="7" customWidth="1"/>
    <col min="13" max="13" width="29" style="7" customWidth="1"/>
    <col min="14" max="16384" width="9.140625" style="7"/>
  </cols>
  <sheetData>
    <row r="1" spans="1:12" x14ac:dyDescent="0.2">
      <c r="A1" s="7"/>
      <c r="B1" s="4" t="s">
        <v>64</v>
      </c>
      <c r="D1" s="29"/>
      <c r="E1" s="11"/>
      <c r="F1" s="11"/>
      <c r="G1" s="11"/>
      <c r="H1" s="11"/>
      <c r="I1" s="11"/>
      <c r="J1" s="26"/>
      <c r="K1" s="26"/>
      <c r="L1" s="27"/>
    </row>
    <row r="2" spans="1:12" s="59" customFormat="1" x14ac:dyDescent="0.2">
      <c r="B2" s="58" t="s">
        <v>118</v>
      </c>
      <c r="C2" s="60"/>
      <c r="D2" s="15"/>
      <c r="E2" s="11"/>
      <c r="F2" s="11"/>
      <c r="G2" s="11"/>
      <c r="H2" s="11"/>
      <c r="I2" s="11"/>
      <c r="J2" s="26"/>
      <c r="K2" s="26"/>
      <c r="L2" s="27"/>
    </row>
    <row r="3" spans="1:12" s="41" customFormat="1" x14ac:dyDescent="0.2">
      <c r="B3" s="4" t="s">
        <v>65</v>
      </c>
      <c r="C3" s="45"/>
      <c r="D3" s="29"/>
      <c r="E3" s="11"/>
      <c r="F3" s="11"/>
      <c r="G3" s="11"/>
      <c r="H3" s="11"/>
      <c r="I3" s="11"/>
      <c r="J3" s="26"/>
      <c r="K3" s="26"/>
      <c r="L3" s="27"/>
    </row>
    <row r="4" spans="1:12" s="44" customFormat="1" ht="15.75" x14ac:dyDescent="0.2">
      <c r="B4" s="97">
        <v>43556</v>
      </c>
      <c r="C4" s="65"/>
      <c r="D4" s="84"/>
      <c r="E4" s="9"/>
      <c r="F4" s="2"/>
      <c r="G4" s="9"/>
      <c r="H4" s="9"/>
      <c r="I4" s="11"/>
      <c r="L4" s="43"/>
    </row>
    <row r="5" spans="1:12" s="59" customFormat="1" ht="15.75" x14ac:dyDescent="0.2">
      <c r="B5" s="49"/>
      <c r="C5" s="65"/>
      <c r="D5" s="48"/>
      <c r="E5" s="9"/>
      <c r="F5" s="9"/>
      <c r="G5" s="9"/>
      <c r="H5" s="9"/>
      <c r="I5" s="11"/>
      <c r="L5" s="58"/>
    </row>
    <row r="6" spans="1:12" x14ac:dyDescent="0.2">
      <c r="B6" s="63" t="s">
        <v>66</v>
      </c>
      <c r="C6" s="60"/>
      <c r="D6" s="78"/>
      <c r="E6" s="11"/>
      <c r="F6" s="11"/>
      <c r="G6" s="11"/>
      <c r="H6" s="11"/>
      <c r="I6" s="11"/>
      <c r="L6" s="3"/>
    </row>
    <row r="7" spans="1:12" x14ac:dyDescent="0.2">
      <c r="B7" s="102" t="s">
        <v>101</v>
      </c>
      <c r="C7" s="8"/>
      <c r="D7" s="80"/>
      <c r="E7" s="105">
        <v>1</v>
      </c>
      <c r="F7" s="105">
        <v>2</v>
      </c>
      <c r="G7" s="105">
        <v>3</v>
      </c>
      <c r="H7" s="105">
        <v>4</v>
      </c>
      <c r="I7" s="2"/>
      <c r="J7" s="2"/>
    </row>
    <row r="8" spans="1:12" ht="25.5" x14ac:dyDescent="0.2">
      <c r="B8" s="128" t="s">
        <v>16</v>
      </c>
      <c r="C8" s="86"/>
      <c r="D8" s="77"/>
      <c r="E8" s="107" t="s">
        <v>130</v>
      </c>
      <c r="F8" s="107" t="s">
        <v>132</v>
      </c>
      <c r="G8" s="107" t="s">
        <v>131</v>
      </c>
      <c r="H8" s="139" t="s">
        <v>133</v>
      </c>
      <c r="I8" s="2"/>
      <c r="J8" s="2"/>
    </row>
    <row r="9" spans="1:12" ht="25.5" x14ac:dyDescent="0.2">
      <c r="B9" s="102" t="s">
        <v>151</v>
      </c>
      <c r="C9" s="8"/>
      <c r="D9" s="82"/>
      <c r="E9" s="105" t="s">
        <v>1</v>
      </c>
      <c r="F9" s="105" t="s">
        <v>1</v>
      </c>
      <c r="G9" s="105" t="s">
        <v>1</v>
      </c>
      <c r="H9" s="105" t="s">
        <v>2</v>
      </c>
      <c r="I9" s="2"/>
      <c r="J9" s="2"/>
    </row>
    <row r="10" spans="1:12" s="30" customFormat="1" ht="63.75" x14ac:dyDescent="0.2">
      <c r="A10" s="44"/>
      <c r="B10" s="101" t="s">
        <v>15</v>
      </c>
      <c r="C10" s="86"/>
      <c r="D10" s="81"/>
      <c r="E10" s="107" t="s">
        <v>134</v>
      </c>
      <c r="F10" s="107" t="s">
        <v>77</v>
      </c>
      <c r="G10" s="146" t="s">
        <v>72</v>
      </c>
      <c r="H10" s="146" t="s">
        <v>87</v>
      </c>
      <c r="I10" s="2"/>
      <c r="J10" s="2"/>
    </row>
    <row r="11" spans="1:12" x14ac:dyDescent="0.2">
      <c r="B11" s="102" t="s">
        <v>14</v>
      </c>
      <c r="C11" s="8"/>
      <c r="D11" s="78"/>
      <c r="E11" s="105" t="s">
        <v>26</v>
      </c>
      <c r="F11" s="105" t="s">
        <v>71</v>
      </c>
      <c r="G11" s="105" t="s">
        <v>62</v>
      </c>
      <c r="H11" s="105" t="s">
        <v>61</v>
      </c>
      <c r="I11" s="2"/>
      <c r="J11" s="2"/>
    </row>
    <row r="12" spans="1:12" s="30" customFormat="1" x14ac:dyDescent="0.2">
      <c r="A12" s="44"/>
      <c r="B12" s="102"/>
      <c r="C12" s="87"/>
      <c r="D12" s="82"/>
      <c r="E12" s="2"/>
      <c r="F12" s="2"/>
      <c r="G12" s="2"/>
      <c r="H12" s="2"/>
      <c r="I12" s="2"/>
      <c r="J12" s="2"/>
    </row>
    <row r="13" spans="1:12" s="26" customFormat="1" x14ac:dyDescent="0.2">
      <c r="B13" s="63" t="s">
        <v>38</v>
      </c>
      <c r="C13" s="88"/>
      <c r="D13" s="82"/>
      <c r="E13" s="2"/>
      <c r="F13" s="2"/>
      <c r="G13" s="2"/>
      <c r="H13" s="2"/>
      <c r="I13" s="2"/>
      <c r="J13" s="2"/>
    </row>
    <row r="14" spans="1:12" x14ac:dyDescent="0.2">
      <c r="B14" s="99" t="s">
        <v>153</v>
      </c>
      <c r="C14" s="86"/>
      <c r="D14" s="78"/>
      <c r="E14" s="107" t="s">
        <v>1</v>
      </c>
      <c r="F14" s="107" t="s">
        <v>2</v>
      </c>
      <c r="G14" s="107" t="s">
        <v>49</v>
      </c>
      <c r="H14" s="107" t="s">
        <v>2</v>
      </c>
      <c r="I14" s="2"/>
      <c r="J14" s="2"/>
    </row>
    <row r="15" spans="1:12" ht="102" x14ac:dyDescent="0.2">
      <c r="B15" s="100" t="s">
        <v>9</v>
      </c>
      <c r="C15" s="8"/>
      <c r="D15" s="77"/>
      <c r="E15" s="105" t="s">
        <v>135</v>
      </c>
      <c r="F15" s="105" t="s">
        <v>146</v>
      </c>
      <c r="G15" s="105" t="s">
        <v>80</v>
      </c>
      <c r="H15" s="105" t="s">
        <v>88</v>
      </c>
      <c r="I15" s="2"/>
      <c r="J15" s="2"/>
    </row>
    <row r="16" spans="1:12" ht="25.5" x14ac:dyDescent="0.2">
      <c r="B16" s="99" t="s">
        <v>100</v>
      </c>
      <c r="C16" s="86"/>
      <c r="D16" s="82"/>
      <c r="E16" s="107" t="s">
        <v>25</v>
      </c>
      <c r="F16" s="107" t="s">
        <v>75</v>
      </c>
      <c r="G16" s="107">
        <v>6</v>
      </c>
      <c r="H16" s="107" t="s">
        <v>5</v>
      </c>
      <c r="I16" s="2"/>
      <c r="J16" s="2"/>
    </row>
    <row r="17" spans="1:10" s="30" customFormat="1" x14ac:dyDescent="0.2">
      <c r="A17" s="44"/>
      <c r="B17" s="15"/>
      <c r="C17" s="87"/>
      <c r="D17" s="82"/>
      <c r="E17" s="2"/>
      <c r="F17" s="2"/>
      <c r="G17" s="2"/>
      <c r="H17" s="2"/>
      <c r="I17" s="2"/>
      <c r="J17" s="2"/>
    </row>
    <row r="18" spans="1:10" s="26" customFormat="1" x14ac:dyDescent="0.2">
      <c r="B18" s="63" t="s">
        <v>39</v>
      </c>
      <c r="C18" s="88"/>
      <c r="D18" s="82"/>
      <c r="E18" s="2"/>
      <c r="F18" s="2"/>
      <c r="G18" s="2"/>
      <c r="H18" s="2"/>
      <c r="I18" s="2"/>
      <c r="J18" s="2"/>
    </row>
    <row r="19" spans="1:10" x14ac:dyDescent="0.2">
      <c r="B19" s="101" t="s">
        <v>17</v>
      </c>
      <c r="C19" s="86"/>
      <c r="D19" s="78"/>
      <c r="E19" s="107" t="s">
        <v>93</v>
      </c>
      <c r="F19" s="107" t="s">
        <v>73</v>
      </c>
      <c r="G19" s="107" t="s">
        <v>79</v>
      </c>
      <c r="H19" s="107" t="s">
        <v>89</v>
      </c>
      <c r="I19" s="2"/>
      <c r="J19" s="2"/>
    </row>
    <row r="20" spans="1:10" x14ac:dyDescent="0.2">
      <c r="B20" s="100" t="s">
        <v>28</v>
      </c>
      <c r="C20" s="23" t="s">
        <v>4</v>
      </c>
      <c r="D20" s="77"/>
      <c r="E20" s="105" t="s">
        <v>2</v>
      </c>
      <c r="F20" s="105" t="s">
        <v>2</v>
      </c>
      <c r="G20" s="105" t="s">
        <v>2</v>
      </c>
      <c r="H20" s="105" t="s">
        <v>1</v>
      </c>
      <c r="I20" s="2"/>
      <c r="J20" s="2"/>
    </row>
    <row r="21" spans="1:10" ht="76.5" x14ac:dyDescent="0.2">
      <c r="B21" s="99" t="s">
        <v>40</v>
      </c>
      <c r="C21" s="89" t="s">
        <v>4</v>
      </c>
      <c r="D21" s="82"/>
      <c r="E21" s="138" t="s">
        <v>136</v>
      </c>
      <c r="F21" s="138" t="s">
        <v>55</v>
      </c>
      <c r="G21" s="138" t="s">
        <v>147</v>
      </c>
      <c r="H21" s="107" t="s">
        <v>56</v>
      </c>
      <c r="I21" s="2"/>
      <c r="J21" s="2"/>
    </row>
    <row r="22" spans="1:10" x14ac:dyDescent="0.2">
      <c r="B22" s="100" t="s">
        <v>96</v>
      </c>
      <c r="C22" s="23" t="s">
        <v>4</v>
      </c>
      <c r="D22" s="82"/>
      <c r="E22" s="112">
        <v>25000</v>
      </c>
      <c r="F22" s="112">
        <v>5</v>
      </c>
      <c r="G22" s="112">
        <v>3</v>
      </c>
      <c r="H22" s="112">
        <v>10000</v>
      </c>
      <c r="I22" s="22"/>
      <c r="J22" s="22"/>
    </row>
    <row r="23" spans="1:10" ht="25.5" x14ac:dyDescent="0.2">
      <c r="B23" s="99" t="s">
        <v>97</v>
      </c>
      <c r="C23" s="89" t="s">
        <v>37</v>
      </c>
      <c r="D23" s="82"/>
      <c r="E23" s="108">
        <v>0.05</v>
      </c>
      <c r="F23" s="108" t="s">
        <v>138</v>
      </c>
      <c r="G23" s="108">
        <v>0.05</v>
      </c>
      <c r="H23" s="108">
        <v>7.0000000000000007E-2</v>
      </c>
      <c r="I23" s="20"/>
      <c r="J23" s="20"/>
    </row>
    <row r="24" spans="1:10" ht="25.5" x14ac:dyDescent="0.2">
      <c r="B24" s="100" t="s">
        <v>44</v>
      </c>
      <c r="C24" s="8"/>
      <c r="D24" s="78"/>
      <c r="E24" s="112">
        <v>10000000</v>
      </c>
      <c r="F24" s="112" t="s">
        <v>74</v>
      </c>
      <c r="G24" s="112" t="s">
        <v>138</v>
      </c>
      <c r="H24" s="112" t="s">
        <v>149</v>
      </c>
      <c r="I24" s="22"/>
      <c r="J24" s="22"/>
    </row>
    <row r="25" spans="1:10" s="26" customFormat="1" x14ac:dyDescent="0.2">
      <c r="B25" s="15"/>
      <c r="C25" s="8"/>
      <c r="D25" s="83"/>
      <c r="E25" s="22"/>
      <c r="F25" s="22"/>
      <c r="G25" s="22"/>
      <c r="H25" s="22"/>
      <c r="I25" s="22"/>
      <c r="J25" s="22"/>
    </row>
    <row r="26" spans="1:10" s="26" customFormat="1" ht="25.5" x14ac:dyDescent="0.2">
      <c r="B26" s="63" t="s">
        <v>67</v>
      </c>
      <c r="C26" s="88"/>
      <c r="D26" s="77"/>
      <c r="E26" s="2"/>
      <c r="F26" s="2"/>
      <c r="G26" s="2"/>
      <c r="H26" s="2"/>
      <c r="I26" s="2"/>
      <c r="J26" s="2"/>
    </row>
    <row r="27" spans="1:10" x14ac:dyDescent="0.2">
      <c r="B27" s="99" t="s">
        <v>98</v>
      </c>
      <c r="C27" s="89"/>
      <c r="D27" s="82"/>
      <c r="E27" s="110" t="s">
        <v>137</v>
      </c>
      <c r="F27" s="110" t="s">
        <v>76</v>
      </c>
      <c r="G27" s="110" t="s">
        <v>86</v>
      </c>
      <c r="H27" s="110" t="s">
        <v>150</v>
      </c>
      <c r="I27" s="36"/>
      <c r="J27" s="3"/>
    </row>
    <row r="28" spans="1:10" s="38" customFormat="1" x14ac:dyDescent="0.2">
      <c r="B28" s="66" t="s">
        <v>30</v>
      </c>
      <c r="C28" s="90" t="s">
        <v>4</v>
      </c>
      <c r="D28" s="82"/>
      <c r="E28" s="113">
        <v>200</v>
      </c>
      <c r="F28" s="113">
        <v>100</v>
      </c>
      <c r="G28" s="113">
        <v>3</v>
      </c>
      <c r="H28" s="113">
        <v>12000</v>
      </c>
      <c r="I28" s="52"/>
      <c r="J28" s="52"/>
    </row>
    <row r="29" spans="1:10" s="38" customFormat="1" x14ac:dyDescent="0.2">
      <c r="B29" s="53"/>
      <c r="C29" s="91" t="s">
        <v>3</v>
      </c>
      <c r="D29" s="83"/>
      <c r="E29" s="113" t="s">
        <v>138</v>
      </c>
      <c r="F29" s="113">
        <v>50</v>
      </c>
      <c r="G29" s="113">
        <v>0</v>
      </c>
      <c r="H29" s="113">
        <v>9000</v>
      </c>
      <c r="I29" s="52"/>
      <c r="J29" s="52"/>
    </row>
    <row r="30" spans="1:10" s="38" customFormat="1" x14ac:dyDescent="0.2">
      <c r="B30" s="53"/>
      <c r="C30" s="91" t="s">
        <v>8</v>
      </c>
      <c r="D30" s="77"/>
      <c r="E30" s="113">
        <v>100</v>
      </c>
      <c r="F30" s="113">
        <v>0</v>
      </c>
      <c r="G30" s="113">
        <v>10</v>
      </c>
      <c r="H30" s="113" t="s">
        <v>138</v>
      </c>
      <c r="I30" s="52"/>
      <c r="J30" s="52"/>
    </row>
    <row r="31" spans="1:10" ht="25.5" x14ac:dyDescent="0.2">
      <c r="B31" s="99" t="s">
        <v>43</v>
      </c>
      <c r="C31" s="89" t="s">
        <v>4</v>
      </c>
      <c r="D31" s="82"/>
      <c r="E31" s="110" t="s">
        <v>1</v>
      </c>
      <c r="F31" s="110" t="s">
        <v>2</v>
      </c>
      <c r="G31" s="110" t="s">
        <v>2</v>
      </c>
      <c r="H31" s="110" t="s">
        <v>49</v>
      </c>
      <c r="I31" s="36"/>
      <c r="J31" s="3"/>
    </row>
    <row r="32" spans="1:10" x14ac:dyDescent="0.2">
      <c r="B32" s="173" t="s">
        <v>27</v>
      </c>
      <c r="C32" s="174"/>
      <c r="D32" s="82"/>
      <c r="E32" s="110" t="s">
        <v>139</v>
      </c>
      <c r="F32" s="110" t="s">
        <v>140</v>
      </c>
      <c r="G32" s="110" t="s">
        <v>140</v>
      </c>
      <c r="H32" s="110" t="s">
        <v>138</v>
      </c>
      <c r="I32" s="36"/>
      <c r="J32" s="3"/>
    </row>
    <row r="33" spans="1:10" x14ac:dyDescent="0.2">
      <c r="B33" s="101"/>
      <c r="C33" s="92" t="s">
        <v>3</v>
      </c>
      <c r="D33" s="83"/>
      <c r="E33" s="110" t="s">
        <v>1</v>
      </c>
      <c r="F33" s="110" t="s">
        <v>2</v>
      </c>
      <c r="G33" s="110" t="s">
        <v>2</v>
      </c>
      <c r="H33" s="110" t="s">
        <v>49</v>
      </c>
      <c r="I33" s="36"/>
      <c r="J33" s="3"/>
    </row>
    <row r="34" spans="1:10" x14ac:dyDescent="0.2">
      <c r="B34" s="173" t="s">
        <v>27</v>
      </c>
      <c r="C34" s="174"/>
      <c r="D34" s="77"/>
      <c r="E34" s="110" t="s">
        <v>139</v>
      </c>
      <c r="F34" s="110" t="s">
        <v>140</v>
      </c>
      <c r="G34" s="110" t="s">
        <v>140</v>
      </c>
      <c r="H34" s="110" t="s">
        <v>138</v>
      </c>
      <c r="I34" s="36"/>
      <c r="J34" s="3"/>
    </row>
    <row r="35" spans="1:10" x14ac:dyDescent="0.2">
      <c r="B35" s="101"/>
      <c r="C35" s="92" t="s">
        <v>8</v>
      </c>
      <c r="D35" s="82"/>
      <c r="E35" s="110" t="s">
        <v>2</v>
      </c>
      <c r="F35" s="110" t="s">
        <v>2</v>
      </c>
      <c r="G35" s="110" t="s">
        <v>2</v>
      </c>
      <c r="H35" s="110" t="s">
        <v>2</v>
      </c>
      <c r="I35" s="36"/>
      <c r="J35" s="3"/>
    </row>
    <row r="36" spans="1:10" x14ac:dyDescent="0.2">
      <c r="B36" s="173" t="s">
        <v>27</v>
      </c>
      <c r="C36" s="174"/>
      <c r="D36" s="82"/>
      <c r="E36" s="110" t="s">
        <v>140</v>
      </c>
      <c r="F36" s="110" t="s">
        <v>140</v>
      </c>
      <c r="G36" s="110" t="s">
        <v>140</v>
      </c>
      <c r="H36" s="110" t="s">
        <v>140</v>
      </c>
      <c r="I36" s="36"/>
      <c r="J36" s="3"/>
    </row>
    <row r="37" spans="1:10" x14ac:dyDescent="0.2">
      <c r="B37" s="100" t="s">
        <v>19</v>
      </c>
      <c r="C37" s="23" t="s">
        <v>4</v>
      </c>
      <c r="D37" s="82"/>
      <c r="E37" s="114">
        <v>0</v>
      </c>
      <c r="F37" s="114">
        <v>25</v>
      </c>
      <c r="G37" s="114">
        <v>0</v>
      </c>
      <c r="H37" s="114" t="s">
        <v>90</v>
      </c>
      <c r="I37" s="33"/>
      <c r="J37" s="24"/>
    </row>
    <row r="38" spans="1:10" x14ac:dyDescent="0.2">
      <c r="B38" s="102"/>
      <c r="C38" s="6" t="s">
        <v>3</v>
      </c>
      <c r="D38" s="78"/>
      <c r="E38" s="114">
        <v>0</v>
      </c>
      <c r="F38" s="114">
        <v>10</v>
      </c>
      <c r="G38" s="114">
        <v>0</v>
      </c>
      <c r="H38" s="114" t="s">
        <v>90</v>
      </c>
      <c r="I38" s="33"/>
      <c r="J38" s="24"/>
    </row>
    <row r="39" spans="1:10" x14ac:dyDescent="0.2">
      <c r="B39" s="102"/>
      <c r="C39" s="6" t="s">
        <v>8</v>
      </c>
      <c r="D39" s="77"/>
      <c r="E39" s="114">
        <v>0</v>
      </c>
      <c r="F39" s="114">
        <v>0</v>
      </c>
      <c r="G39" s="114">
        <v>0</v>
      </c>
      <c r="H39" s="114" t="s">
        <v>90</v>
      </c>
      <c r="I39" s="33"/>
      <c r="J39" s="24"/>
    </row>
    <row r="40" spans="1:10" s="26" customFormat="1" x14ac:dyDescent="0.2">
      <c r="B40" s="102"/>
      <c r="C40" s="6"/>
      <c r="D40" s="82"/>
      <c r="E40" s="32"/>
      <c r="F40" s="32"/>
      <c r="G40" s="32"/>
      <c r="H40" s="32"/>
      <c r="I40" s="32"/>
      <c r="J40" s="31"/>
    </row>
    <row r="41" spans="1:10" s="26" customFormat="1" x14ac:dyDescent="0.2">
      <c r="B41" s="63" t="s">
        <v>41</v>
      </c>
      <c r="C41" s="88"/>
      <c r="D41" s="82"/>
      <c r="E41" s="2"/>
      <c r="F41" s="2"/>
      <c r="G41" s="2"/>
      <c r="H41" s="2"/>
      <c r="I41" s="2"/>
      <c r="J41" s="2"/>
    </row>
    <row r="42" spans="1:10" ht="25.5" x14ac:dyDescent="0.2">
      <c r="B42" s="99" t="s">
        <v>99</v>
      </c>
      <c r="C42" s="89"/>
      <c r="D42" s="77"/>
      <c r="E42" s="34"/>
      <c r="F42" s="34"/>
      <c r="G42" s="34"/>
      <c r="H42" s="34"/>
      <c r="I42" s="28"/>
      <c r="J42" s="28"/>
    </row>
    <row r="43" spans="1:10" s="44" customFormat="1" x14ac:dyDescent="0.2">
      <c r="B43" s="99"/>
      <c r="C43" s="89" t="s">
        <v>4</v>
      </c>
      <c r="D43" s="78"/>
      <c r="E43" s="116">
        <v>50.5</v>
      </c>
      <c r="F43" s="116">
        <v>1.5</v>
      </c>
      <c r="G43" s="116">
        <v>3</v>
      </c>
      <c r="H43" s="116">
        <v>15</v>
      </c>
      <c r="I43" s="28"/>
      <c r="J43" s="28"/>
    </row>
    <row r="44" spans="1:10" x14ac:dyDescent="0.2">
      <c r="B44" s="99"/>
      <c r="C44" s="89" t="s">
        <v>3</v>
      </c>
      <c r="D44" s="83"/>
      <c r="E44" s="116">
        <v>50.5</v>
      </c>
      <c r="F44" s="116">
        <v>1.5</v>
      </c>
      <c r="G44" s="116">
        <v>3</v>
      </c>
      <c r="H44" s="116">
        <v>15</v>
      </c>
      <c r="I44" s="28"/>
      <c r="J44" s="28"/>
    </row>
    <row r="45" spans="1:10" x14ac:dyDescent="0.2">
      <c r="A45" s="7"/>
      <c r="B45" s="99"/>
      <c r="C45" s="89" t="s">
        <v>8</v>
      </c>
      <c r="D45" s="77"/>
      <c r="E45" s="116">
        <v>48</v>
      </c>
      <c r="F45" s="116">
        <v>1</v>
      </c>
      <c r="G45" s="116">
        <v>3</v>
      </c>
      <c r="H45" s="116">
        <v>10</v>
      </c>
      <c r="I45" s="28"/>
      <c r="J45" s="28"/>
    </row>
    <row r="46" spans="1:10" x14ac:dyDescent="0.2">
      <c r="A46" s="61" t="s">
        <v>92</v>
      </c>
      <c r="B46" s="178" t="s">
        <v>108</v>
      </c>
      <c r="C46" s="23"/>
      <c r="D46" s="82"/>
      <c r="E46" s="33"/>
      <c r="F46" s="33"/>
      <c r="G46" s="33"/>
      <c r="H46" s="33"/>
      <c r="I46" s="33"/>
      <c r="J46" s="24"/>
    </row>
    <row r="47" spans="1:10" s="44" customFormat="1" x14ac:dyDescent="0.2">
      <c r="A47" s="147">
        <f>SUM(E47:CN47)</f>
        <v>700000</v>
      </c>
      <c r="B47" s="176"/>
      <c r="C47" s="23" t="s">
        <v>4</v>
      </c>
      <c r="D47" s="82"/>
      <c r="E47" s="114">
        <v>50000</v>
      </c>
      <c r="F47" s="114">
        <v>75000</v>
      </c>
      <c r="G47" s="114">
        <v>175000</v>
      </c>
      <c r="H47" s="114">
        <v>400000</v>
      </c>
      <c r="I47" s="33"/>
      <c r="J47" s="24"/>
    </row>
    <row r="48" spans="1:10" x14ac:dyDescent="0.2">
      <c r="A48" s="147">
        <f>SUM(E48:CN48)</f>
        <v>695000</v>
      </c>
      <c r="B48" s="176"/>
      <c r="C48" s="6" t="s">
        <v>3</v>
      </c>
      <c r="D48" s="83"/>
      <c r="E48" s="114">
        <v>50000</v>
      </c>
      <c r="F48" s="114">
        <v>75000</v>
      </c>
      <c r="G48" s="114">
        <v>150000</v>
      </c>
      <c r="H48" s="114">
        <v>420000</v>
      </c>
      <c r="I48" s="33"/>
      <c r="J48" s="24"/>
    </row>
    <row r="49" spans="1:10" x14ac:dyDescent="0.2">
      <c r="A49" s="147">
        <f>SUM(E49:CN49)</f>
        <v>542000</v>
      </c>
      <c r="B49" s="176"/>
      <c r="C49" s="6" t="s">
        <v>8</v>
      </c>
      <c r="D49" s="77"/>
      <c r="E49" s="114">
        <v>30000</v>
      </c>
      <c r="F49" s="114">
        <v>30000</v>
      </c>
      <c r="G49" s="114">
        <v>150000</v>
      </c>
      <c r="H49" s="114">
        <v>332000</v>
      </c>
      <c r="I49" s="33"/>
      <c r="J49" s="24"/>
    </row>
    <row r="50" spans="1:10" x14ac:dyDescent="0.2">
      <c r="A50" s="62" t="s">
        <v>91</v>
      </c>
      <c r="B50" s="177" t="s">
        <v>104</v>
      </c>
      <c r="C50" s="89"/>
      <c r="D50" s="82"/>
      <c r="E50" s="64"/>
      <c r="F50" s="64"/>
      <c r="G50" s="64"/>
      <c r="H50" s="64"/>
      <c r="I50" s="25"/>
      <c r="J50" s="25"/>
    </row>
    <row r="51" spans="1:10" s="44" customFormat="1" x14ac:dyDescent="0.2">
      <c r="A51" s="16">
        <f>'Example-Finance Overview'!B8</f>
        <v>700000</v>
      </c>
      <c r="B51" s="176"/>
      <c r="C51" s="89" t="s">
        <v>4</v>
      </c>
      <c r="D51" s="82"/>
      <c r="E51" s="118">
        <f>E47/$A$51</f>
        <v>7.1428571428571425E-2</v>
      </c>
      <c r="F51" s="118">
        <f t="shared" ref="F51:H51" si="0">F47/$A$51</f>
        <v>0.10714285714285714</v>
      </c>
      <c r="G51" s="118">
        <f t="shared" si="0"/>
        <v>0.25</v>
      </c>
      <c r="H51" s="118">
        <f t="shared" si="0"/>
        <v>0.5714285714285714</v>
      </c>
      <c r="I51" s="25"/>
      <c r="J51" s="25"/>
    </row>
    <row r="52" spans="1:10" x14ac:dyDescent="0.2">
      <c r="A52" s="16">
        <f>'Example-Finance Overview'!C8</f>
        <v>695000</v>
      </c>
      <c r="B52" s="176"/>
      <c r="C52" s="92" t="s">
        <v>3</v>
      </c>
      <c r="D52" s="83"/>
      <c r="E52" s="118">
        <f>E48/$A$52</f>
        <v>7.1942446043165464E-2</v>
      </c>
      <c r="F52" s="118">
        <f t="shared" ref="F52:H52" si="1">F48/$A$52</f>
        <v>0.1079136690647482</v>
      </c>
      <c r="G52" s="118">
        <f t="shared" si="1"/>
        <v>0.21582733812949639</v>
      </c>
      <c r="H52" s="118">
        <f t="shared" si="1"/>
        <v>0.60431654676258995</v>
      </c>
      <c r="I52" s="25"/>
      <c r="J52" s="25"/>
    </row>
    <row r="53" spans="1:10" x14ac:dyDescent="0.2">
      <c r="A53" s="16">
        <f>'Example-Finance Overview'!D8</f>
        <v>542000</v>
      </c>
      <c r="B53" s="176"/>
      <c r="C53" s="92" t="s">
        <v>8</v>
      </c>
      <c r="D53" s="77"/>
      <c r="E53" s="118">
        <f>E49/$A$53</f>
        <v>5.5350553505535055E-2</v>
      </c>
      <c r="F53" s="118">
        <f t="shared" ref="F53:H53" si="2">F49/$A$53</f>
        <v>5.5350553505535055E-2</v>
      </c>
      <c r="G53" s="118">
        <f t="shared" si="2"/>
        <v>0.2767527675276753</v>
      </c>
      <c r="H53" s="118">
        <f t="shared" si="2"/>
        <v>0.61254612546125464</v>
      </c>
      <c r="I53" s="25"/>
      <c r="J53" s="25"/>
    </row>
    <row r="54" spans="1:10" x14ac:dyDescent="0.2">
      <c r="B54" s="102" t="s">
        <v>141</v>
      </c>
      <c r="C54" s="23"/>
      <c r="D54" s="82"/>
      <c r="E54" s="33"/>
      <c r="F54" s="33"/>
      <c r="G54" s="33"/>
      <c r="H54" s="33"/>
      <c r="I54" s="33"/>
      <c r="J54" s="24"/>
    </row>
    <row r="55" spans="1:10" s="44" customFormat="1" x14ac:dyDescent="0.2">
      <c r="B55" s="21"/>
      <c r="C55" s="23" t="s">
        <v>4</v>
      </c>
      <c r="D55" s="82"/>
      <c r="E55" s="114">
        <f>IFERROR(E47/E28,"There were no units provided, no cost, or the agency does not track the number of units provided and/or total cost.")</f>
        <v>250</v>
      </c>
      <c r="F55" s="114">
        <f t="shared" ref="F55:H55" si="3">IFERROR(F47/F28,"There were no units provided, no cost, or the agency does not track the number of units provided and/or total cost.")</f>
        <v>750</v>
      </c>
      <c r="G55" s="114">
        <f t="shared" si="3"/>
        <v>58333.333333333336</v>
      </c>
      <c r="H55" s="114">
        <f t="shared" si="3"/>
        <v>33.333333333333336</v>
      </c>
      <c r="I55" s="33"/>
      <c r="J55" s="24"/>
    </row>
    <row r="56" spans="1:10" ht="25.5" x14ac:dyDescent="0.2">
      <c r="B56" s="102"/>
      <c r="C56" s="6" t="s">
        <v>3</v>
      </c>
      <c r="D56" s="82"/>
      <c r="E56" s="114" t="str">
        <f>IFERROR(E48/E29,"There were no units provided, no cost, or the agency does not track the number of units provided and/or total cost.")</f>
        <v>There were no units provided, no cost, or the agency does not track the number of units provided and/or total cost.</v>
      </c>
      <c r="F56" s="114">
        <f t="shared" ref="F56:H57" si="4">IFERROR(F48/F29,"There were no units provided, no cost, or the agency does not track the number of units provided and/or total cost.")</f>
        <v>1500</v>
      </c>
      <c r="G56" s="114" t="str">
        <f t="shared" si="4"/>
        <v>There were no units provided, no cost, or the agency does not track the number of units provided and/or total cost.</v>
      </c>
      <c r="H56" s="114">
        <f t="shared" si="4"/>
        <v>46.666666666666664</v>
      </c>
      <c r="I56" s="24"/>
      <c r="J56" s="24"/>
    </row>
    <row r="57" spans="1:10" ht="25.5" x14ac:dyDescent="0.2">
      <c r="B57" s="102"/>
      <c r="C57" s="6" t="s">
        <v>8</v>
      </c>
      <c r="D57" s="78"/>
      <c r="E57" s="114">
        <f>IFERROR(E49/E30,"There were no units provided, no cost, or the agency does not track the number of units provided and/or total cost.")</f>
        <v>300</v>
      </c>
      <c r="F57" s="114" t="str">
        <f t="shared" si="4"/>
        <v>There were no units provided, no cost, or the agency does not track the number of units provided and/or total cost.</v>
      </c>
      <c r="G57" s="114">
        <f t="shared" si="4"/>
        <v>15000</v>
      </c>
      <c r="H57" s="114" t="str">
        <f t="shared" si="4"/>
        <v>There were no units provided, no cost, or the agency does not track the number of units provided and/or total cost.</v>
      </c>
      <c r="I57" s="33"/>
      <c r="J57" s="24"/>
    </row>
    <row r="58" spans="1:10" s="26" customFormat="1" x14ac:dyDescent="0.2">
      <c r="B58" s="102"/>
      <c r="C58" s="6"/>
      <c r="D58" s="77"/>
      <c r="E58" s="32"/>
      <c r="F58" s="32"/>
      <c r="G58" s="32"/>
      <c r="H58" s="32"/>
      <c r="I58" s="32"/>
      <c r="J58" s="31"/>
    </row>
    <row r="59" spans="1:10" s="26" customFormat="1" x14ac:dyDescent="0.2">
      <c r="B59" s="63" t="s">
        <v>10</v>
      </c>
      <c r="C59" s="88"/>
      <c r="D59" s="82"/>
      <c r="E59" s="2"/>
      <c r="F59" s="2"/>
      <c r="G59" s="2"/>
      <c r="H59" s="2"/>
      <c r="I59" s="2"/>
      <c r="J59" s="2"/>
    </row>
    <row r="60" spans="1:10" x14ac:dyDescent="0.2">
      <c r="B60" s="99" t="s">
        <v>143</v>
      </c>
      <c r="C60" s="89" t="s">
        <v>4</v>
      </c>
      <c r="D60" s="82"/>
      <c r="E60" s="119">
        <v>0</v>
      </c>
      <c r="F60" s="119">
        <v>2500</v>
      </c>
      <c r="G60" s="119">
        <v>0</v>
      </c>
      <c r="H60" s="119">
        <v>700000</v>
      </c>
      <c r="I60" s="33"/>
      <c r="J60" s="24"/>
    </row>
    <row r="61" spans="1:10" x14ac:dyDescent="0.2">
      <c r="B61" s="101"/>
      <c r="C61" s="92" t="s">
        <v>3</v>
      </c>
      <c r="D61" s="77"/>
      <c r="E61" s="119">
        <v>0</v>
      </c>
      <c r="F61" s="119">
        <v>500</v>
      </c>
      <c r="G61" s="119">
        <v>0</v>
      </c>
      <c r="H61" s="119">
        <v>650000</v>
      </c>
      <c r="I61" s="33"/>
      <c r="J61" s="24"/>
    </row>
    <row r="62" spans="1:10" x14ac:dyDescent="0.2">
      <c r="B62" s="101"/>
      <c r="C62" s="92" t="s">
        <v>8</v>
      </c>
      <c r="D62" s="78"/>
      <c r="E62" s="119">
        <v>0</v>
      </c>
      <c r="F62" s="119">
        <v>0</v>
      </c>
      <c r="G62" s="119">
        <v>0</v>
      </c>
      <c r="H62" s="119">
        <v>200000</v>
      </c>
      <c r="I62" s="33"/>
      <c r="J62" s="24"/>
    </row>
    <row r="63" spans="1:10" x14ac:dyDescent="0.2">
      <c r="B63" s="175" t="s">
        <v>142</v>
      </c>
      <c r="C63" s="23" t="s">
        <v>4</v>
      </c>
      <c r="D63" s="79"/>
      <c r="E63" s="114">
        <v>0</v>
      </c>
      <c r="F63" s="114">
        <v>0</v>
      </c>
      <c r="G63" s="114">
        <v>0</v>
      </c>
      <c r="H63" s="114">
        <v>0</v>
      </c>
      <c r="I63" s="33"/>
      <c r="J63" s="24"/>
    </row>
    <row r="64" spans="1:10" x14ac:dyDescent="0.2">
      <c r="B64" s="176"/>
      <c r="C64" s="6" t="s">
        <v>3</v>
      </c>
      <c r="D64" s="93"/>
      <c r="E64" s="114">
        <v>5000</v>
      </c>
      <c r="F64" s="114">
        <v>0</v>
      </c>
      <c r="G64" s="114">
        <v>0</v>
      </c>
      <c r="H64" s="114">
        <v>0</v>
      </c>
      <c r="I64" s="33"/>
      <c r="J64" s="24"/>
    </row>
    <row r="65" spans="2:10" x14ac:dyDescent="0.2">
      <c r="B65" s="176"/>
      <c r="C65" s="6" t="s">
        <v>8</v>
      </c>
      <c r="D65" s="79"/>
      <c r="E65" s="114">
        <v>5000</v>
      </c>
      <c r="F65" s="114">
        <v>0</v>
      </c>
      <c r="G65" s="114">
        <v>0</v>
      </c>
      <c r="H65" s="114">
        <v>0</v>
      </c>
      <c r="I65" s="33"/>
      <c r="J65" s="24"/>
    </row>
    <row r="66" spans="2:10" x14ac:dyDescent="0.2">
      <c r="B66" s="173" t="s">
        <v>144</v>
      </c>
      <c r="C66" s="89" t="s">
        <v>4</v>
      </c>
      <c r="D66" s="79"/>
      <c r="E66" s="119">
        <f t="shared" ref="E66:F68" si="5">SUM(E60,E63)</f>
        <v>0</v>
      </c>
      <c r="F66" s="119">
        <f t="shared" si="5"/>
        <v>2500</v>
      </c>
      <c r="G66" s="119">
        <f t="shared" ref="G66" si="6">SUM(G60,G63)</f>
        <v>0</v>
      </c>
      <c r="H66" s="119">
        <f>SUM(H60,H63)</f>
        <v>700000</v>
      </c>
      <c r="I66" s="33"/>
      <c r="J66" s="24"/>
    </row>
    <row r="67" spans="2:10" x14ac:dyDescent="0.2">
      <c r="B67" s="176"/>
      <c r="C67" s="92" t="s">
        <v>3</v>
      </c>
      <c r="D67" s="79"/>
      <c r="E67" s="119">
        <f t="shared" si="5"/>
        <v>5000</v>
      </c>
      <c r="F67" s="119">
        <f t="shared" si="5"/>
        <v>500</v>
      </c>
      <c r="G67" s="119">
        <f t="shared" ref="G67" si="7">SUM(G61,G64)</f>
        <v>0</v>
      </c>
      <c r="H67" s="119">
        <f>SUM(H61,H64)</f>
        <v>650000</v>
      </c>
      <c r="I67" s="33"/>
      <c r="J67" s="24"/>
    </row>
    <row r="68" spans="2:10" x14ac:dyDescent="0.2">
      <c r="B68" s="176"/>
      <c r="C68" s="92" t="s">
        <v>8</v>
      </c>
      <c r="D68" s="79"/>
      <c r="E68" s="119">
        <f t="shared" si="5"/>
        <v>5000</v>
      </c>
      <c r="F68" s="119">
        <f t="shared" si="5"/>
        <v>0</v>
      </c>
      <c r="G68" s="119">
        <f t="shared" ref="G68" si="8">SUM(G62,G65)</f>
        <v>0</v>
      </c>
      <c r="H68" s="119">
        <f>SUM(H62,H65)</f>
        <v>200000</v>
      </c>
      <c r="I68" s="33"/>
      <c r="J68" s="24"/>
    </row>
    <row r="69" spans="2:10" s="26" customFormat="1" x14ac:dyDescent="0.2">
      <c r="B69" s="102"/>
      <c r="C69" s="6"/>
      <c r="D69" s="94"/>
      <c r="E69" s="32"/>
      <c r="F69" s="32"/>
      <c r="G69" s="32"/>
      <c r="H69" s="32"/>
      <c r="I69" s="32"/>
      <c r="J69" s="31"/>
    </row>
    <row r="70" spans="2:10" s="26" customFormat="1" x14ac:dyDescent="0.2">
      <c r="B70" s="63" t="s">
        <v>70</v>
      </c>
      <c r="C70" s="88"/>
      <c r="D70" s="79"/>
      <c r="E70" s="2"/>
      <c r="F70" s="2"/>
      <c r="G70" s="2"/>
      <c r="H70" s="2"/>
      <c r="I70" s="2"/>
      <c r="J70" s="2"/>
    </row>
    <row r="71" spans="2:10" ht="38.25" x14ac:dyDescent="0.2">
      <c r="B71" s="99" t="s">
        <v>103</v>
      </c>
      <c r="C71" s="86"/>
      <c r="D71" s="94"/>
      <c r="E71" s="107" t="s">
        <v>145</v>
      </c>
      <c r="F71" s="107"/>
      <c r="G71" s="107" t="s">
        <v>148</v>
      </c>
      <c r="H71" s="107" t="s">
        <v>5</v>
      </c>
      <c r="I71" s="2"/>
      <c r="J71" s="2"/>
    </row>
    <row r="72" spans="2:10" x14ac:dyDescent="0.2">
      <c r="D72" s="15"/>
    </row>
    <row r="73" spans="2:10" x14ac:dyDescent="0.2">
      <c r="D73" s="15"/>
    </row>
  </sheetData>
  <mergeCells count="7">
    <mergeCell ref="B32:C32"/>
    <mergeCell ref="B34:C34"/>
    <mergeCell ref="B36:C36"/>
    <mergeCell ref="B63:B65"/>
    <mergeCell ref="B66:B68"/>
    <mergeCell ref="B50:B53"/>
    <mergeCell ref="B46:B49"/>
  </mergeCells>
  <conditionalFormatting sqref="E21:J21 E22:E25 I22:J25 G4:H5">
    <cfRule type="cellIs" dxfId="6" priority="23" operator="equal">
      <formula>"Yes"</formula>
    </cfRule>
  </conditionalFormatting>
  <conditionalFormatting sqref="J20">
    <cfRule type="cellIs" dxfId="5" priority="21" operator="equal">
      <formula>"Yes"</formula>
    </cfRule>
  </conditionalFormatting>
  <conditionalFormatting sqref="I20">
    <cfRule type="cellIs" dxfId="4" priority="17" operator="equal">
      <formula>"Yes"</formula>
    </cfRule>
  </conditionalFormatting>
  <conditionalFormatting sqref="F22:F25">
    <cfRule type="cellIs" dxfId="3" priority="6" operator="equal">
      <formula>"Yes"</formula>
    </cfRule>
  </conditionalFormatting>
  <conditionalFormatting sqref="G22:G25">
    <cfRule type="cellIs" dxfId="2" priority="5" operator="equal">
      <formula>"Yes"</formula>
    </cfRule>
  </conditionalFormatting>
  <conditionalFormatting sqref="H22:H25">
    <cfRule type="cellIs" dxfId="1" priority="4" operator="equal">
      <formula>"Yes"</formula>
    </cfRule>
  </conditionalFormatting>
  <conditionalFormatting sqref="B20:B25">
    <cfRule type="cellIs" dxfId="0" priority="1" operator="equal">
      <formula>"Yes"</formula>
    </cfRule>
  </conditionalFormatting>
  <dataValidations xWindow="210" yWindow="792" count="12">
    <dataValidation allowBlank="1" showInputMessage="1" showErrorMessage="1" promptTitle="Does law require it?" prompt="Does a statute, proviso, regulation, or executive order state the agency shall or will provide this deliverable?" sqref="B9"/>
    <dataValidation allowBlank="1" showInputMessage="1" showErrorMessage="1" promptTitle="Primary responsible org. unit" prompt="While there may be several organization units that contribute to providing this deliverable, please only list the one organizational unit that has primary responsibility" sqref="B11"/>
    <dataValidation allowBlank="1" showInputMessage="1" showErrorMessage="1" promptTitle="Does General Assembly state int" prompt="In the associated law, other laws in the same statute chapter, or in the enabling act for the associated laws, is there any statement of findings that serve as the basis, intent, or purpose of the deliverable?" sqref="B14"/>
    <dataValidation allowBlank="1" showInputMessage="1" showErrorMessage="1" promptTitle="# of customers served" prompt="If the agency does not track the number of customers served, type &quot;Do not track&quot;" sqref="B22"/>
    <dataValidation allowBlank="1" showInputMessage="1" showErrorMessage="1" promptTitle="Unit of deliverable description" prompt="Include how the agency would describe a single unit of the deliverable so readers have context for the number of units provided and amount charged to customers per unit" sqref="B27"/>
    <dataValidation allowBlank="1" showInputMessage="1" showErrorMessage="1" promptTitle="# of units provided" prompt="If the agency does not track the number of units provided, type &quot;Do not track&quot;" sqref="B28"/>
    <dataValidation allowBlank="1" showInputMessage="1" showErrorMessage="1" promptTitle="Employee equivalents" prompt="See the Program Evaluation Report Guidelines for tips on how to calculate the number of employee equivalents required." sqref="B42"/>
    <dataValidation allowBlank="1" showInputMessage="1" showErrorMessage="1" promptTitle="Total expense" prompt="Include all amounts spent toward the deliverable.  If the deliverable is to administer grants, include the operational and employee salary/fringe costs of administering the grants PLUS the amount of money actually distributed through the grants.   " sqref="B46"/>
    <dataValidation allowBlank="1" showInputMessage="1" showErrorMessage="1" promptTitle="Total expenses as percent" prompt="These values should automatically appear by dividing the total cost of the deliverable by the total spent by the agency.  If the values do not automatically appear, please contact Committee staff." sqref="B50"/>
    <dataValidation allowBlank="1" showInputMessage="1" showErrorMessage="1" promptTitle="Total amount generated" prompt="These values should automatically appear by adding the total generated from customers to the total generated from non-state sources.  If the values do not automatically appear, please contact Committee staff." sqref="B66:B68"/>
    <dataValidation allowBlank="1" showInputMessage="1" showErrorMessage="1" promptTitle="Generated from customers" prompt="Customers include individual, family, private business, non-profit, state agency, etc.  If customer gets something in return for money customer provides agency, include that money here, EVEN IF the agency does not get to retain any of the money." sqref="B60"/>
    <dataValidation allowBlank="1" showInputMessage="1" showErrorMessage="1" promptTitle="Expense per unit" prompt="These values should automatically appear by dividing the total cost of the deliverable by the total number of units provided.  If the values do not automatically appear, please contact Committee staff." sqref="B54"/>
  </dataValidations>
  <pageMargins left="0.7" right="0.7" top="0.75" bottom="0.75" header="0.3" footer="0.3"/>
  <pageSetup scale="55" fitToWidth="0" orientation="portrait" r:id="rId1"/>
  <headerFooter>
    <oddHeader>&amp;C&amp;"Arial,Bold"&amp;14&amp;UExample - Deliverables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xWindow="210" yWindow="792" count="3">
        <x14:dataValidation type="list" allowBlank="1" showInputMessage="1" showErrorMessage="1">
          <x14:formula1>
            <xm:f>'Drop Down Menus'!$C$4:$C$5</xm:f>
          </x14:formula1>
          <xm:sqref>A20 A9 E20:XFD20 E9:XFD9 C9 C20</xm:sqref>
        </x14:dataValidation>
        <x14:dataValidation type="list" allowBlank="1" showInputMessage="1" showErrorMessage="1">
          <x14:formula1>
            <xm:f>'Drop Down Menus'!$C$4:$C$6</xm:f>
          </x14:formula1>
          <xm:sqref>A31 A33 A35 A14 E35:XFD35 E14:XFD14 E31:XFD31 E33:XFD33 C14 C31 C33 C35</xm:sqref>
        </x14:dataValidation>
        <x14:dataValidation type="list" allowBlank="1" showInputMessage="1" showErrorMessage="1">
          <x14:formula1>
            <xm:f>'Drop Down Menus'!$E$4:$E$5</xm:f>
          </x14:formula1>
          <xm:sqref>D66 D70 D19 D14 D11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P88"/>
  <sheetViews>
    <sheetView workbookViewId="0">
      <pane xSplit="2" ySplit="8" topLeftCell="C9" activePane="bottomRight" state="frozen"/>
      <selection pane="topRight" activeCell="C1" sqref="C1"/>
      <selection pane="bottomLeft" activeCell="A9" sqref="A9"/>
      <selection pane="bottomRight" activeCell="A2" sqref="A2"/>
    </sheetView>
  </sheetViews>
  <sheetFormatPr defaultRowHeight="12.75" x14ac:dyDescent="0.2"/>
  <cols>
    <col min="1" max="1" width="38.140625" style="58" customWidth="1"/>
    <col min="2" max="2" width="0.85546875" style="26" customWidth="1"/>
    <col min="3" max="3" width="26.85546875" style="58" customWidth="1"/>
    <col min="4" max="4" width="26.140625" style="58" customWidth="1"/>
    <col min="5" max="5" width="27" style="58" customWidth="1"/>
    <col min="6" max="6" width="26.28515625" style="58" customWidth="1"/>
    <col min="7" max="8" width="25.28515625" style="58" customWidth="1"/>
    <col min="9" max="13" width="9.85546875" style="58" bestFit="1" customWidth="1"/>
    <col min="14" max="14" width="57.28515625" style="58" customWidth="1"/>
    <col min="15" max="15" width="9.28515625" style="59" customWidth="1"/>
    <col min="16" max="16" width="27.85546875" style="59" customWidth="1"/>
    <col min="17" max="17" width="31.5703125" style="59" customWidth="1"/>
    <col min="18" max="18" width="23.7109375" style="59" customWidth="1"/>
    <col min="19" max="19" width="18.5703125" style="59" customWidth="1"/>
    <col min="20" max="20" width="16.7109375" style="59" customWidth="1"/>
    <col min="21" max="21" width="7.5703125" style="59" bestFit="1" customWidth="1"/>
    <col min="22" max="22" width="25.7109375" style="59" customWidth="1"/>
    <col min="23" max="16384" width="9.140625" style="59"/>
  </cols>
  <sheetData>
    <row r="1" spans="1:16" x14ac:dyDescent="0.2">
      <c r="A1" s="4" t="s">
        <v>64</v>
      </c>
      <c r="B1" s="29"/>
    </row>
    <row r="2" spans="1:16" x14ac:dyDescent="0.2">
      <c r="B2" s="15"/>
    </row>
    <row r="3" spans="1:16" x14ac:dyDescent="0.2">
      <c r="A3" s="4" t="s">
        <v>65</v>
      </c>
      <c r="B3" s="29"/>
    </row>
    <row r="4" spans="1:16" x14ac:dyDescent="0.2">
      <c r="A4" s="97"/>
      <c r="B4" s="84"/>
    </row>
    <row r="5" spans="1:16" x14ac:dyDescent="0.2">
      <c r="A5" s="15"/>
      <c r="B5" s="48"/>
      <c r="C5" s="15"/>
      <c r="D5" s="15"/>
      <c r="F5" s="56"/>
      <c r="G5" s="56"/>
      <c r="H5" s="56"/>
      <c r="I5" s="56"/>
      <c r="J5" s="56"/>
      <c r="K5" s="56"/>
      <c r="L5" s="56"/>
      <c r="M5" s="56"/>
      <c r="N5" s="149"/>
      <c r="O5" s="149"/>
      <c r="P5" s="15"/>
    </row>
    <row r="6" spans="1:16" x14ac:dyDescent="0.2">
      <c r="A6" s="63" t="s">
        <v>31</v>
      </c>
      <c r="B6" s="78"/>
      <c r="C6" s="15"/>
      <c r="D6" s="15"/>
      <c r="E6" s="15"/>
      <c r="F6" s="15"/>
      <c r="G6" s="15"/>
      <c r="H6" s="15"/>
      <c r="I6" s="149"/>
      <c r="J6" s="149"/>
      <c r="K6" s="149"/>
      <c r="L6" s="149"/>
      <c r="M6" s="149"/>
      <c r="N6" s="15"/>
    </row>
    <row r="7" spans="1:16" x14ac:dyDescent="0.2">
      <c r="A7" s="149" t="s">
        <v>0</v>
      </c>
      <c r="B7" s="5"/>
      <c r="C7" s="120"/>
      <c r="D7" s="120"/>
      <c r="E7" s="120"/>
      <c r="F7" s="120"/>
      <c r="G7" s="120"/>
      <c r="H7" s="120"/>
      <c r="I7" s="149"/>
      <c r="J7" s="149"/>
      <c r="K7" s="149"/>
      <c r="L7" s="149"/>
      <c r="M7" s="149"/>
      <c r="N7" s="15"/>
    </row>
    <row r="8" spans="1:16" x14ac:dyDescent="0.2">
      <c r="A8" s="148" t="s">
        <v>21</v>
      </c>
      <c r="B8" s="1"/>
      <c r="C8" s="110"/>
      <c r="D8" s="110"/>
      <c r="E8" s="110"/>
      <c r="F8" s="110"/>
      <c r="G8" s="110"/>
      <c r="H8" s="110"/>
      <c r="I8" s="149"/>
      <c r="J8" s="149"/>
      <c r="K8" s="149"/>
      <c r="L8" s="149"/>
      <c r="M8" s="149"/>
      <c r="N8" s="15"/>
    </row>
    <row r="9" spans="1:16" x14ac:dyDescent="0.2">
      <c r="A9" s="149" t="s">
        <v>18</v>
      </c>
      <c r="B9" s="48"/>
      <c r="C9" s="106"/>
      <c r="D9" s="106"/>
      <c r="E9" s="106"/>
      <c r="F9" s="106"/>
      <c r="G9" s="106"/>
      <c r="H9" s="106"/>
      <c r="I9" s="15"/>
      <c r="J9" s="15"/>
      <c r="K9" s="15"/>
      <c r="L9" s="15"/>
      <c r="M9" s="15"/>
      <c r="N9" s="15"/>
    </row>
    <row r="10" spans="1:16" x14ac:dyDescent="0.2">
      <c r="A10" s="149"/>
      <c r="B10" s="77"/>
      <c r="C10" s="15"/>
      <c r="D10" s="15"/>
      <c r="E10" s="15"/>
      <c r="F10" s="15"/>
      <c r="G10" s="15"/>
      <c r="H10" s="15"/>
      <c r="I10" s="15"/>
      <c r="J10" s="15"/>
      <c r="K10" s="15"/>
      <c r="L10" s="15"/>
      <c r="M10" s="15"/>
      <c r="N10" s="15"/>
    </row>
    <row r="11" spans="1:16" x14ac:dyDescent="0.2">
      <c r="A11" s="63" t="s">
        <v>94</v>
      </c>
      <c r="B11" s="82"/>
      <c r="C11" s="15"/>
      <c r="D11" s="15"/>
      <c r="E11" s="15"/>
      <c r="F11" s="15"/>
      <c r="G11" s="15"/>
      <c r="H11" s="15"/>
      <c r="I11" s="149"/>
      <c r="J11" s="149"/>
      <c r="K11" s="149"/>
      <c r="L11" s="149"/>
      <c r="M11" s="149"/>
      <c r="N11" s="15"/>
    </row>
    <row r="12" spans="1:16" ht="25.5" x14ac:dyDescent="0.2">
      <c r="A12" s="48" t="s">
        <v>105</v>
      </c>
      <c r="B12" s="150"/>
      <c r="C12" s="106"/>
      <c r="D12" s="106"/>
      <c r="E12" s="106"/>
      <c r="F12" s="106"/>
      <c r="G12" s="106"/>
      <c r="H12" s="106"/>
      <c r="I12" s="149"/>
      <c r="J12" s="149"/>
      <c r="K12" s="149"/>
      <c r="L12" s="149"/>
      <c r="M12" s="149"/>
      <c r="N12" s="15"/>
    </row>
    <row r="13" spans="1:16" x14ac:dyDescent="0.2">
      <c r="A13" s="48"/>
      <c r="B13" s="82"/>
      <c r="C13" s="15"/>
      <c r="D13" s="15"/>
      <c r="E13" s="15"/>
      <c r="F13" s="15"/>
      <c r="G13" s="15"/>
      <c r="H13" s="15"/>
      <c r="I13" s="149"/>
      <c r="J13" s="149"/>
      <c r="K13" s="149"/>
      <c r="L13" s="149"/>
      <c r="M13" s="149"/>
      <c r="N13" s="15"/>
    </row>
    <row r="14" spans="1:16" x14ac:dyDescent="0.2">
      <c r="A14" s="5" t="s">
        <v>113</v>
      </c>
      <c r="B14" s="78"/>
      <c r="C14" s="15"/>
      <c r="D14" s="15"/>
      <c r="E14" s="15"/>
      <c r="F14" s="15"/>
      <c r="G14" s="15"/>
      <c r="H14" s="15"/>
      <c r="I14" s="149"/>
      <c r="J14" s="149"/>
      <c r="K14" s="149"/>
      <c r="L14" s="149"/>
      <c r="M14" s="149"/>
      <c r="N14" s="15"/>
    </row>
    <row r="15" spans="1:16" x14ac:dyDescent="0.2">
      <c r="A15" s="148">
        <v>2017</v>
      </c>
      <c r="B15" s="149"/>
      <c r="C15" s="110" t="str">
        <f>IF(OR(C16=C$12,C17=C$12,C18=C$12),"Yes","No")</f>
        <v>No</v>
      </c>
      <c r="D15" s="110" t="str">
        <f t="shared" ref="D15:H15" si="0">IF(OR(D16=D$12,D17=D$12,D18=D$12),"Yes","No")</f>
        <v>No</v>
      </c>
      <c r="E15" s="110" t="str">
        <f t="shared" si="0"/>
        <v>No</v>
      </c>
      <c r="F15" s="110" t="str">
        <f t="shared" si="0"/>
        <v>No</v>
      </c>
      <c r="G15" s="110" t="str">
        <f t="shared" si="0"/>
        <v>No</v>
      </c>
      <c r="H15" s="110" t="str">
        <f t="shared" si="0"/>
        <v>No</v>
      </c>
      <c r="I15" s="149"/>
      <c r="J15" s="149"/>
      <c r="K15" s="149"/>
      <c r="L15" s="149"/>
      <c r="M15" s="149"/>
      <c r="N15" s="15"/>
    </row>
    <row r="16" spans="1:16" hidden="1" x14ac:dyDescent="0.2">
      <c r="A16" s="142" t="s">
        <v>129</v>
      </c>
      <c r="B16" s="142"/>
      <c r="C16" s="143" t="str">
        <f>IF(ISTEXT(C48),"No target value",IF(ISTEXT(C49),"No actual value",IF(C48=C49,"Meet",IF(C49&gt;C48,"Exceed","Obtain lower value"))))</f>
        <v>Meet</v>
      </c>
      <c r="D16" s="143" t="str">
        <f t="shared" ref="D16:H16" si="1">IF(ISTEXT(D48),"No target value",IF(ISTEXT(D49),"No actual value",IF(D48=D49,"Meet",IF(D49&gt;D48,"Exceed","Obtain lower value"))))</f>
        <v>Meet</v>
      </c>
      <c r="E16" s="143" t="str">
        <f t="shared" si="1"/>
        <v>Meet</v>
      </c>
      <c r="F16" s="143" t="str">
        <f t="shared" si="1"/>
        <v>Meet</v>
      </c>
      <c r="G16" s="143" t="str">
        <f t="shared" si="1"/>
        <v>Meet</v>
      </c>
      <c r="H16" s="143" t="str">
        <f t="shared" si="1"/>
        <v>Meet</v>
      </c>
      <c r="I16" s="149"/>
      <c r="J16" s="149"/>
      <c r="K16" s="149"/>
      <c r="L16" s="149"/>
      <c r="M16" s="149"/>
      <c r="N16" s="15"/>
    </row>
    <row r="17" spans="1:14" hidden="1" x14ac:dyDescent="0.2">
      <c r="A17" s="142" t="s">
        <v>129</v>
      </c>
      <c r="B17" s="142"/>
      <c r="C17" s="143" t="str">
        <f>IF(C16="Exceed","Meet or exceed",IF(C16="Obtain lower value","Meet or obtain lower value",IF(C16="Meet","Meet or exceed","Meet or obtain lower value")))</f>
        <v>Meet or exceed</v>
      </c>
      <c r="D17" s="143" t="str">
        <f t="shared" ref="D17:H17" si="2">IF(D16="Exceed","Meet or exceed",IF(D16="Obtain lower value","Meet or obtain lower value",IF(D16="Meet","Meet or exceed","Meet or obtain lower value")))</f>
        <v>Meet or exceed</v>
      </c>
      <c r="E17" s="143" t="str">
        <f t="shared" si="2"/>
        <v>Meet or exceed</v>
      </c>
      <c r="F17" s="143" t="str">
        <f t="shared" si="2"/>
        <v>Meet or exceed</v>
      </c>
      <c r="G17" s="143" t="str">
        <f t="shared" si="2"/>
        <v>Meet or exceed</v>
      </c>
      <c r="H17" s="143" t="str">
        <f t="shared" si="2"/>
        <v>Meet or exceed</v>
      </c>
      <c r="I17" s="149"/>
      <c r="J17" s="149"/>
      <c r="K17" s="149"/>
      <c r="L17" s="149"/>
      <c r="M17" s="149"/>
      <c r="N17" s="15"/>
    </row>
    <row r="18" spans="1:14" hidden="1" x14ac:dyDescent="0.2">
      <c r="A18" s="142" t="s">
        <v>129</v>
      </c>
      <c r="B18" s="142"/>
      <c r="C18" s="143" t="str">
        <f>IF(AND(C16="Meet",C17="Meet or exceed"),"Meet or obtain lower value","")</f>
        <v>Meet or obtain lower value</v>
      </c>
      <c r="D18" s="143" t="str">
        <f t="shared" ref="D18:H18" si="3">IF(AND(D16="Meet",D17="Meet or exceed"),"Meet or obtain lower value","")</f>
        <v>Meet or obtain lower value</v>
      </c>
      <c r="E18" s="143" t="str">
        <f t="shared" si="3"/>
        <v>Meet or obtain lower value</v>
      </c>
      <c r="F18" s="143" t="str">
        <f t="shared" si="3"/>
        <v>Meet or obtain lower value</v>
      </c>
      <c r="G18" s="143" t="str">
        <f t="shared" si="3"/>
        <v>Meet or obtain lower value</v>
      </c>
      <c r="H18" s="143" t="str">
        <f t="shared" si="3"/>
        <v>Meet or obtain lower value</v>
      </c>
      <c r="I18" s="149"/>
      <c r="J18" s="149"/>
      <c r="K18" s="149"/>
      <c r="L18" s="149"/>
      <c r="M18" s="149"/>
      <c r="N18" s="15"/>
    </row>
    <row r="19" spans="1:14" x14ac:dyDescent="0.2">
      <c r="A19" s="149">
        <v>2016</v>
      </c>
      <c r="B19" s="150"/>
      <c r="C19" s="106" t="str">
        <f>IF(OR(C20=C$12,C21=C$12,C22=C$12),"Yes","No")</f>
        <v>No</v>
      </c>
      <c r="D19" s="106" t="str">
        <f t="shared" ref="D19:H19" si="4">IF(OR(D20=D$12,D21=D$12,D22=D$12),"Yes","No")</f>
        <v>No</v>
      </c>
      <c r="E19" s="106" t="str">
        <f t="shared" si="4"/>
        <v>No</v>
      </c>
      <c r="F19" s="106" t="str">
        <f t="shared" si="4"/>
        <v>No</v>
      </c>
      <c r="G19" s="106" t="str">
        <f t="shared" si="4"/>
        <v>No</v>
      </c>
      <c r="H19" s="106" t="str">
        <f t="shared" si="4"/>
        <v>No</v>
      </c>
      <c r="I19" s="149"/>
      <c r="J19" s="149"/>
      <c r="K19" s="149"/>
      <c r="L19" s="149"/>
      <c r="M19" s="149"/>
      <c r="N19" s="15"/>
    </row>
    <row r="20" spans="1:14" hidden="1" x14ac:dyDescent="0.2">
      <c r="A20" s="142" t="s">
        <v>129</v>
      </c>
      <c r="B20" s="144"/>
      <c r="C20" s="143" t="str">
        <f>IF(ISTEXT(C52),"No target value",IF(ISTEXT(C53),"No actual value",IF(C52=C53,"Meet",IF(C53&gt;C52,"Exceed","Obtain lower value"))))</f>
        <v>Meet</v>
      </c>
      <c r="D20" s="143" t="str">
        <f t="shared" ref="D20:H20" si="5">IF(ISTEXT(D52),"No target value",IF(ISTEXT(D53),"No actual value",IF(D52=D53,"Meet",IF(D53&lt;D52,"Exceed","Obtain lower value"))))</f>
        <v>Meet</v>
      </c>
      <c r="E20" s="143" t="str">
        <f t="shared" si="5"/>
        <v>Meet</v>
      </c>
      <c r="F20" s="143" t="str">
        <f t="shared" si="5"/>
        <v>Meet</v>
      </c>
      <c r="G20" s="143" t="str">
        <f t="shared" si="5"/>
        <v>Meet</v>
      </c>
      <c r="H20" s="143" t="str">
        <f t="shared" si="5"/>
        <v>Meet</v>
      </c>
      <c r="I20" s="149"/>
      <c r="J20" s="149"/>
      <c r="K20" s="149"/>
      <c r="L20" s="149"/>
      <c r="M20" s="149"/>
      <c r="N20" s="15"/>
    </row>
    <row r="21" spans="1:14" hidden="1" x14ac:dyDescent="0.2">
      <c r="A21" s="142" t="s">
        <v>129</v>
      </c>
      <c r="B21" s="144"/>
      <c r="C21" s="143" t="str">
        <f>IF(C20="Exceed","Meet or exceed",IF(C20="Obtain lower value","Meet or obtain lower value",IF(C20="Meet","Meet or exceed","Meet or obtain lower value")))</f>
        <v>Meet or exceed</v>
      </c>
      <c r="D21" s="143" t="str">
        <f t="shared" ref="D21:H21" si="6">IF(D20="Exceed","Meet or exceed",IF(D20="Obtain lower value","Meet or obtain lower value",IF(D20="Meet","Meet or exceed","Meet or obtain lower value")))</f>
        <v>Meet or exceed</v>
      </c>
      <c r="E21" s="143" t="str">
        <f t="shared" si="6"/>
        <v>Meet or exceed</v>
      </c>
      <c r="F21" s="143" t="str">
        <f t="shared" si="6"/>
        <v>Meet or exceed</v>
      </c>
      <c r="G21" s="143" t="str">
        <f t="shared" si="6"/>
        <v>Meet or exceed</v>
      </c>
      <c r="H21" s="143" t="str">
        <f t="shared" si="6"/>
        <v>Meet or exceed</v>
      </c>
      <c r="I21" s="149"/>
      <c r="J21" s="149"/>
      <c r="K21" s="149"/>
      <c r="L21" s="149"/>
      <c r="M21" s="149"/>
      <c r="N21" s="15"/>
    </row>
    <row r="22" spans="1:14" hidden="1" x14ac:dyDescent="0.2">
      <c r="A22" s="142" t="s">
        <v>129</v>
      </c>
      <c r="B22" s="144"/>
      <c r="C22" s="143" t="str">
        <f>IF(AND(C20="Meet",C21="Meet or exceed"),"Meet or obtain lower value","")</f>
        <v>Meet or obtain lower value</v>
      </c>
      <c r="D22" s="143" t="str">
        <f t="shared" ref="D22:H22" si="7">IF(AND(D20="Meet",D21="Meet or exceed"),"Meet or obtain lower value","")</f>
        <v>Meet or obtain lower value</v>
      </c>
      <c r="E22" s="143" t="str">
        <f t="shared" si="7"/>
        <v>Meet or obtain lower value</v>
      </c>
      <c r="F22" s="143" t="str">
        <f t="shared" si="7"/>
        <v>Meet or obtain lower value</v>
      </c>
      <c r="G22" s="143" t="str">
        <f t="shared" si="7"/>
        <v>Meet or obtain lower value</v>
      </c>
      <c r="H22" s="143" t="str">
        <f t="shared" si="7"/>
        <v>Meet or obtain lower value</v>
      </c>
      <c r="I22" s="149"/>
      <c r="J22" s="149"/>
      <c r="K22" s="149"/>
      <c r="L22" s="149"/>
      <c r="M22" s="149"/>
      <c r="N22" s="15"/>
    </row>
    <row r="23" spans="1:14" x14ac:dyDescent="0.2">
      <c r="A23" s="148">
        <v>2015</v>
      </c>
      <c r="B23" s="150"/>
      <c r="C23" s="110" t="str">
        <f>IF(OR(C24=C$12,C25=C$12,C26=C$12),"Yes","No")</f>
        <v>No</v>
      </c>
      <c r="D23" s="110" t="str">
        <f t="shared" ref="D23:H23" si="8">IF(OR(D24=D$12,D25=D$12,D26=D$12),"Yes","No")</f>
        <v>No</v>
      </c>
      <c r="E23" s="110" t="str">
        <f t="shared" si="8"/>
        <v>No</v>
      </c>
      <c r="F23" s="110" t="str">
        <f t="shared" si="8"/>
        <v>No</v>
      </c>
      <c r="G23" s="110" t="str">
        <f t="shared" si="8"/>
        <v>No</v>
      </c>
      <c r="H23" s="110" t="str">
        <f t="shared" si="8"/>
        <v>No</v>
      </c>
      <c r="I23" s="149"/>
      <c r="J23" s="149"/>
      <c r="K23" s="149"/>
      <c r="L23" s="149"/>
      <c r="M23" s="149"/>
      <c r="N23" s="15"/>
    </row>
    <row r="24" spans="1:14" hidden="1" x14ac:dyDescent="0.2">
      <c r="A24" s="142" t="s">
        <v>129</v>
      </c>
      <c r="B24" s="144"/>
      <c r="C24" s="143" t="str">
        <f>IF(ISTEXT(C56),"No target value",IF(ISTEXT(C57),"No actual value",IF(C56=C57,"Meet",IF(C57&gt;C56,"Exceed","Obtain lower value"))))</f>
        <v>Meet</v>
      </c>
      <c r="D24" s="143" t="str">
        <f t="shared" ref="D24:H24" si="9">IF(ISTEXT(D56),"No target value",IF(ISTEXT(D57),"No actual value",IF(D56=D57,"Meet",IF(D56&lt;D57,"Exceed","Obtain lower value"))))</f>
        <v>Meet</v>
      </c>
      <c r="E24" s="143" t="str">
        <f t="shared" si="9"/>
        <v>Meet</v>
      </c>
      <c r="F24" s="143" t="str">
        <f t="shared" si="9"/>
        <v>Meet</v>
      </c>
      <c r="G24" s="143" t="str">
        <f t="shared" si="9"/>
        <v>Meet</v>
      </c>
      <c r="H24" s="143" t="str">
        <f t="shared" si="9"/>
        <v>Meet</v>
      </c>
      <c r="I24" s="149"/>
      <c r="J24" s="149"/>
      <c r="K24" s="149"/>
      <c r="L24" s="149"/>
      <c r="M24" s="149"/>
      <c r="N24" s="15"/>
    </row>
    <row r="25" spans="1:14" hidden="1" x14ac:dyDescent="0.2">
      <c r="A25" s="142" t="s">
        <v>129</v>
      </c>
      <c r="B25" s="144"/>
      <c r="C25" s="143" t="str">
        <f>IF(C24="Exceed","Meet or exceed",IF(C24="Obtain lower value","Meet or obtain lower value",IF(C24="Meet","Meet or exceed","Meet or obtain lower value")))</f>
        <v>Meet or exceed</v>
      </c>
      <c r="D25" s="143" t="str">
        <f t="shared" ref="D25:H25" si="10">IF(D24="Exceed","Meet or exceed",IF(D24="Obtain lower value","Meet or obtain lower value",IF(D24="Meet","Meet or exceed","Meet or obtain lower value")))</f>
        <v>Meet or exceed</v>
      </c>
      <c r="E25" s="143" t="str">
        <f t="shared" si="10"/>
        <v>Meet or exceed</v>
      </c>
      <c r="F25" s="143" t="str">
        <f t="shared" si="10"/>
        <v>Meet or exceed</v>
      </c>
      <c r="G25" s="143" t="str">
        <f t="shared" si="10"/>
        <v>Meet or exceed</v>
      </c>
      <c r="H25" s="143" t="str">
        <f t="shared" si="10"/>
        <v>Meet or exceed</v>
      </c>
      <c r="I25" s="149"/>
      <c r="J25" s="149"/>
      <c r="K25" s="149"/>
      <c r="L25" s="149"/>
      <c r="M25" s="149"/>
      <c r="N25" s="15"/>
    </row>
    <row r="26" spans="1:14" hidden="1" x14ac:dyDescent="0.2">
      <c r="A26" s="142" t="s">
        <v>129</v>
      </c>
      <c r="B26" s="144"/>
      <c r="C26" s="143" t="str">
        <f>IF(AND(C24="Meet",C25="Meet or exceed"),"Meet or obtain lower value","")</f>
        <v>Meet or obtain lower value</v>
      </c>
      <c r="D26" s="143" t="str">
        <f t="shared" ref="D26:H26" si="11">IF(AND(D24="Meet",D25="Meet or exceed"),"Meet or obtain lower value","")</f>
        <v>Meet or obtain lower value</v>
      </c>
      <c r="E26" s="143" t="str">
        <f t="shared" si="11"/>
        <v>Meet or obtain lower value</v>
      </c>
      <c r="F26" s="143" t="str">
        <f t="shared" si="11"/>
        <v>Meet or obtain lower value</v>
      </c>
      <c r="G26" s="143" t="str">
        <f t="shared" si="11"/>
        <v>Meet or obtain lower value</v>
      </c>
      <c r="H26" s="143" t="str">
        <f t="shared" si="11"/>
        <v>Meet or obtain lower value</v>
      </c>
      <c r="I26" s="149"/>
      <c r="J26" s="149"/>
      <c r="K26" s="149"/>
      <c r="L26" s="149"/>
      <c r="M26" s="149"/>
      <c r="N26" s="15"/>
    </row>
    <row r="27" spans="1:14" x14ac:dyDescent="0.2">
      <c r="A27" s="149">
        <v>2014</v>
      </c>
      <c r="B27" s="150"/>
      <c r="C27" s="106" t="str">
        <f>IF(OR(C28=C$12,C29=C$12,C30=C$12),"Yes","No")</f>
        <v>No</v>
      </c>
      <c r="D27" s="106" t="str">
        <f t="shared" ref="D27:H27" si="12">IF(OR(D28=D$12,D29=D$12,D30=D$12),"Yes","No")</f>
        <v>No</v>
      </c>
      <c r="E27" s="106" t="str">
        <f t="shared" si="12"/>
        <v>No</v>
      </c>
      <c r="F27" s="106" t="str">
        <f t="shared" si="12"/>
        <v>No</v>
      </c>
      <c r="G27" s="106" t="str">
        <f t="shared" si="12"/>
        <v>No</v>
      </c>
      <c r="H27" s="106" t="str">
        <f t="shared" si="12"/>
        <v>No</v>
      </c>
      <c r="I27" s="149"/>
      <c r="J27" s="149"/>
      <c r="K27" s="149"/>
      <c r="L27" s="149"/>
      <c r="M27" s="149"/>
      <c r="N27" s="15"/>
    </row>
    <row r="28" spans="1:14" hidden="1" x14ac:dyDescent="0.2">
      <c r="A28" s="142" t="s">
        <v>129</v>
      </c>
      <c r="B28" s="144"/>
      <c r="C28" s="143" t="str">
        <f>IF(ISTEXT(C60),"No target value",IF(ISTEXT(C61),"No actual value",IF(C60=C61,"Meet",IF(C61&gt;C60,"Exceed","Obtain lower value"))))</f>
        <v>Meet</v>
      </c>
      <c r="D28" s="143" t="str">
        <f t="shared" ref="D28:H28" si="13">IF(ISTEXT(D60),"No target value",IF(ISTEXT(D61),"No actual value",IF(D60=D61,"Meet",IF(D60&lt;D61,"Exceed","Obtain lower value"))))</f>
        <v>Meet</v>
      </c>
      <c r="E28" s="143" t="str">
        <f t="shared" si="13"/>
        <v>Meet</v>
      </c>
      <c r="F28" s="143" t="str">
        <f t="shared" si="13"/>
        <v>Meet</v>
      </c>
      <c r="G28" s="143" t="str">
        <f t="shared" si="13"/>
        <v>Meet</v>
      </c>
      <c r="H28" s="143" t="str">
        <f t="shared" si="13"/>
        <v>Meet</v>
      </c>
      <c r="I28" s="149"/>
      <c r="J28" s="149"/>
      <c r="K28" s="149"/>
      <c r="L28" s="149"/>
      <c r="M28" s="149"/>
      <c r="N28" s="15"/>
    </row>
    <row r="29" spans="1:14" hidden="1" x14ac:dyDescent="0.2">
      <c r="A29" s="142" t="s">
        <v>129</v>
      </c>
      <c r="B29" s="144"/>
      <c r="C29" s="143" t="str">
        <f>IF(C28="Exceed","Meet or exceed",IF(C28="Obtain lower value","Meet or obtain lower value",IF(C28="Meet","Meet or exceed","Meet or obtain lower value")))</f>
        <v>Meet or exceed</v>
      </c>
      <c r="D29" s="143" t="str">
        <f t="shared" ref="D29:H29" si="14">IF(D28="Exceed","Meet or exceed",IF(D28="Obtain lower value","Meet or obtain lower value",IF(D28="Meet","Meet or exceed","Meet or obtain lower value")))</f>
        <v>Meet or exceed</v>
      </c>
      <c r="E29" s="143" t="str">
        <f t="shared" si="14"/>
        <v>Meet or exceed</v>
      </c>
      <c r="F29" s="143" t="str">
        <f t="shared" si="14"/>
        <v>Meet or exceed</v>
      </c>
      <c r="G29" s="143" t="str">
        <f t="shared" si="14"/>
        <v>Meet or exceed</v>
      </c>
      <c r="H29" s="143" t="str">
        <f t="shared" si="14"/>
        <v>Meet or exceed</v>
      </c>
      <c r="I29" s="149"/>
      <c r="J29" s="149"/>
      <c r="K29" s="149"/>
      <c r="L29" s="149"/>
      <c r="M29" s="149"/>
      <c r="N29" s="15"/>
    </row>
    <row r="30" spans="1:14" hidden="1" x14ac:dyDescent="0.2">
      <c r="A30" s="142" t="s">
        <v>129</v>
      </c>
      <c r="B30" s="144"/>
      <c r="C30" s="143" t="str">
        <f>IF(AND(C28="Meet",C29="Meet or exceed"),"Meet or obtain lower value","")</f>
        <v>Meet or obtain lower value</v>
      </c>
      <c r="D30" s="143" t="str">
        <f t="shared" ref="D30:H30" si="15">IF(AND(D28="Meet",D29="Meet or exceed"),"Meet or obtain lower value","")</f>
        <v>Meet or obtain lower value</v>
      </c>
      <c r="E30" s="143" t="str">
        <f t="shared" si="15"/>
        <v>Meet or obtain lower value</v>
      </c>
      <c r="F30" s="143" t="str">
        <f t="shared" si="15"/>
        <v>Meet or obtain lower value</v>
      </c>
      <c r="G30" s="143" t="str">
        <f t="shared" si="15"/>
        <v>Meet or obtain lower value</v>
      </c>
      <c r="H30" s="143" t="str">
        <f t="shared" si="15"/>
        <v>Meet or obtain lower value</v>
      </c>
      <c r="I30" s="149"/>
      <c r="J30" s="149"/>
      <c r="K30" s="149"/>
      <c r="L30" s="149"/>
      <c r="M30" s="149"/>
      <c r="N30" s="15"/>
    </row>
    <row r="31" spans="1:14" x14ac:dyDescent="0.2">
      <c r="A31" s="148">
        <v>2013</v>
      </c>
      <c r="B31" s="48"/>
      <c r="C31" s="110" t="str">
        <f>IF(OR(C32=C$12,C33=C$12,C34=C$12),"Yes","No")</f>
        <v>No</v>
      </c>
      <c r="D31" s="110" t="str">
        <f t="shared" ref="D31:H31" si="16">IF(OR(D32=D$12,D33=D$12,D34=D$12),"Yes","No")</f>
        <v>No</v>
      </c>
      <c r="E31" s="110" t="str">
        <f t="shared" si="16"/>
        <v>No</v>
      </c>
      <c r="F31" s="110" t="str">
        <f t="shared" si="16"/>
        <v>No</v>
      </c>
      <c r="G31" s="110" t="str">
        <f t="shared" si="16"/>
        <v>No</v>
      </c>
      <c r="H31" s="110" t="str">
        <f t="shared" si="16"/>
        <v>No</v>
      </c>
      <c r="I31" s="149"/>
      <c r="J31" s="149"/>
      <c r="K31" s="149"/>
      <c r="L31" s="149"/>
      <c r="M31" s="149"/>
      <c r="N31" s="15"/>
    </row>
    <row r="32" spans="1:14" hidden="1" x14ac:dyDescent="0.2">
      <c r="A32" s="142" t="s">
        <v>129</v>
      </c>
      <c r="B32" s="145"/>
      <c r="C32" s="143" t="str">
        <f>IF(ISTEXT(C64),"No target value",IF(ISTEXT(C65),"No actual value",IF(C64=C65,"Meet",IF(C65&gt;C64,"Exceed","Obtain lower value"))))</f>
        <v>Meet</v>
      </c>
      <c r="D32" s="143" t="str">
        <f t="shared" ref="D32:H32" si="17">IF(ISTEXT(D64),"No target value",IF(ISTEXT(D65),"No actual value",IF(D64=D65,"Meet",IF(D64&lt;D65,"Exceed","Obtain lower value"))))</f>
        <v>Meet</v>
      </c>
      <c r="E32" s="143" t="str">
        <f t="shared" si="17"/>
        <v>Meet</v>
      </c>
      <c r="F32" s="143" t="str">
        <f t="shared" si="17"/>
        <v>Meet</v>
      </c>
      <c r="G32" s="143" t="str">
        <f t="shared" si="17"/>
        <v>Meet</v>
      </c>
      <c r="H32" s="143" t="str">
        <f t="shared" si="17"/>
        <v>Meet</v>
      </c>
      <c r="I32" s="149"/>
      <c r="J32" s="149"/>
      <c r="K32" s="149"/>
      <c r="L32" s="149"/>
      <c r="M32" s="149"/>
      <c r="N32" s="15"/>
    </row>
    <row r="33" spans="1:14" hidden="1" x14ac:dyDescent="0.2">
      <c r="A33" s="142" t="s">
        <v>129</v>
      </c>
      <c r="B33" s="145"/>
      <c r="C33" s="143" t="str">
        <f>IF(C32="Exceed","Meet or exceed",IF(C32="Obtain lower value","Meet or obtain lower value",IF(C32="Meet","Meet or exceed","Meet or obtain lower value")))</f>
        <v>Meet or exceed</v>
      </c>
      <c r="D33" s="143" t="str">
        <f t="shared" ref="D33:H33" si="18">IF(D32="Exceed","Meet or exceed",IF(D32="Obtain lower value","Meet or obtain lower value",IF(D32="Meet","Meet or exceed","Meet or obtain lower value")))</f>
        <v>Meet or exceed</v>
      </c>
      <c r="E33" s="143" t="str">
        <f t="shared" si="18"/>
        <v>Meet or exceed</v>
      </c>
      <c r="F33" s="143" t="str">
        <f t="shared" si="18"/>
        <v>Meet or exceed</v>
      </c>
      <c r="G33" s="143" t="str">
        <f t="shared" si="18"/>
        <v>Meet or exceed</v>
      </c>
      <c r="H33" s="143" t="str">
        <f t="shared" si="18"/>
        <v>Meet or exceed</v>
      </c>
      <c r="I33" s="149"/>
      <c r="J33" s="149"/>
      <c r="K33" s="149"/>
      <c r="L33" s="149"/>
      <c r="M33" s="149"/>
      <c r="N33" s="15"/>
    </row>
    <row r="34" spans="1:14" hidden="1" x14ac:dyDescent="0.2">
      <c r="A34" s="142" t="s">
        <v>129</v>
      </c>
      <c r="B34" s="145"/>
      <c r="C34" s="143" t="str">
        <f>IF(AND(C32="Meet",C33="Meet or exceed"),"Meet or obtain lower value","")</f>
        <v>Meet or obtain lower value</v>
      </c>
      <c r="D34" s="143" t="str">
        <f t="shared" ref="D34:H34" si="19">IF(AND(D32="Meet",D33="Meet or exceed"),"Meet or obtain lower value","")</f>
        <v>Meet or obtain lower value</v>
      </c>
      <c r="E34" s="143" t="str">
        <f t="shared" si="19"/>
        <v>Meet or obtain lower value</v>
      </c>
      <c r="F34" s="143" t="str">
        <f t="shared" si="19"/>
        <v>Meet or obtain lower value</v>
      </c>
      <c r="G34" s="143" t="str">
        <f t="shared" si="19"/>
        <v>Meet or obtain lower value</v>
      </c>
      <c r="H34" s="143" t="str">
        <f t="shared" si="19"/>
        <v>Meet or obtain lower value</v>
      </c>
      <c r="I34" s="149"/>
      <c r="J34" s="149"/>
      <c r="K34" s="149"/>
      <c r="L34" s="149"/>
      <c r="M34" s="149"/>
      <c r="N34" s="15"/>
    </row>
    <row r="35" spans="1:14" x14ac:dyDescent="0.2">
      <c r="A35" s="149"/>
      <c r="B35" s="77"/>
      <c r="C35" s="15"/>
      <c r="D35" s="15"/>
      <c r="E35" s="15"/>
      <c r="F35" s="15"/>
      <c r="G35" s="15"/>
      <c r="H35" s="15"/>
      <c r="I35" s="149"/>
      <c r="J35" s="149"/>
      <c r="K35" s="149"/>
      <c r="L35" s="149"/>
      <c r="M35" s="149"/>
      <c r="N35" s="15"/>
    </row>
    <row r="36" spans="1:14" x14ac:dyDescent="0.2">
      <c r="A36" s="48" t="s">
        <v>114</v>
      </c>
      <c r="B36" s="82"/>
      <c r="C36" s="15"/>
      <c r="D36" s="15"/>
      <c r="E36" s="15"/>
      <c r="F36" s="15"/>
      <c r="G36" s="15"/>
      <c r="H36" s="15"/>
      <c r="I36" s="149"/>
      <c r="J36" s="149"/>
      <c r="K36" s="149"/>
      <c r="L36" s="149"/>
      <c r="M36" s="149"/>
      <c r="N36" s="15"/>
    </row>
    <row r="37" spans="1:14" s="26" customFormat="1" x14ac:dyDescent="0.2">
      <c r="A37" s="149">
        <v>2018</v>
      </c>
      <c r="B37" s="150"/>
      <c r="C37" s="106" t="str">
        <f>IF(ISTEXT(C48), "No prior year target", IF((AND(ISNUMBER(C48),C48=C45)), "Same as prior year", IF((AND(ISNUMBER(C48),C48&lt; C45)), "Increased from prior year", "Decreased from prior year")))</f>
        <v>Decreased from prior year</v>
      </c>
      <c r="D37" s="106" t="str">
        <f t="shared" ref="D37:H38" si="20">IF(ISTEXT(D64), "No prior year target", IF((AND(ISNUMBER(D64),D64= D60)), "Same as prior year", IF((AND(ISNUMBER(D64),D64&lt; D60)), "Increased from prior year", "Decreased from prior year")))</f>
        <v>Decreased from prior year</v>
      </c>
      <c r="E37" s="106" t="str">
        <f t="shared" si="20"/>
        <v>Decreased from prior year</v>
      </c>
      <c r="F37" s="106" t="str">
        <f t="shared" si="20"/>
        <v>Decreased from prior year</v>
      </c>
      <c r="G37" s="106" t="str">
        <f t="shared" si="20"/>
        <v>Decreased from prior year</v>
      </c>
      <c r="H37" s="106" t="str">
        <f t="shared" si="20"/>
        <v>Decreased from prior year</v>
      </c>
      <c r="I37" s="149"/>
      <c r="J37" s="149"/>
      <c r="K37" s="149"/>
      <c r="L37" s="149"/>
      <c r="M37" s="149"/>
      <c r="N37" s="15"/>
    </row>
    <row r="38" spans="1:14" s="26" customFormat="1" x14ac:dyDescent="0.2">
      <c r="A38" s="148">
        <v>2017</v>
      </c>
      <c r="B38" s="150"/>
      <c r="C38" s="110" t="str">
        <f>IF(ISTEXT(C52), "No prior year target", IF((AND(ISNUMBER(C52),C52= C48)), "Same as prior year", IF((AND(ISNUMBER(C52),C52&lt; C48)), "Increased from prior year", "Decreased from prior year")))</f>
        <v>Decreased from prior year</v>
      </c>
      <c r="D38" s="110" t="str">
        <f t="shared" si="20"/>
        <v>Decreased from prior year</v>
      </c>
      <c r="E38" s="110" t="str">
        <f t="shared" si="20"/>
        <v>Decreased from prior year</v>
      </c>
      <c r="F38" s="110" t="str">
        <f t="shared" si="20"/>
        <v>Decreased from prior year</v>
      </c>
      <c r="G38" s="110" t="str">
        <f t="shared" si="20"/>
        <v>Decreased from prior year</v>
      </c>
      <c r="H38" s="110" t="str">
        <f t="shared" si="20"/>
        <v>Decreased from prior year</v>
      </c>
      <c r="I38" s="149"/>
      <c r="J38" s="149"/>
      <c r="K38" s="149"/>
      <c r="L38" s="149"/>
      <c r="M38" s="149"/>
      <c r="N38" s="15"/>
    </row>
    <row r="39" spans="1:14" s="26" customFormat="1" x14ac:dyDescent="0.2">
      <c r="A39" s="149">
        <v>2016</v>
      </c>
      <c r="B39" s="48"/>
      <c r="C39" s="106" t="str">
        <f>IF(ISTEXT(C56), "No prior year target", IF((AND(ISNUMBER(C56),C56=C52)), "Same as prior year", IF((AND(ISNUMBER(C56),C56&lt; C52)), "Increased from prior year", "Decreased from prior year")))</f>
        <v>Decreased from prior year</v>
      </c>
      <c r="D39" s="106" t="str">
        <f t="shared" ref="D39:H41" si="21">IF(ISTEXT(D58), "No prior year target", IF((AND(ISNUMBER(D58),D58= D54)), "Same as prior year", IF((AND(ISNUMBER(D58),D58&lt; D54)), "Increased from prior year", "Decreased from prior year")))</f>
        <v>Decreased from prior year</v>
      </c>
      <c r="E39" s="106" t="str">
        <f t="shared" si="21"/>
        <v>Decreased from prior year</v>
      </c>
      <c r="F39" s="106" t="str">
        <f t="shared" si="21"/>
        <v>Decreased from prior year</v>
      </c>
      <c r="G39" s="106" t="str">
        <f t="shared" si="21"/>
        <v>Decreased from prior year</v>
      </c>
      <c r="H39" s="106" t="str">
        <f t="shared" si="21"/>
        <v>Decreased from prior year</v>
      </c>
      <c r="I39" s="149"/>
      <c r="J39" s="149"/>
      <c r="K39" s="149"/>
      <c r="L39" s="149"/>
      <c r="M39" s="149"/>
      <c r="N39" s="15"/>
    </row>
    <row r="40" spans="1:14" s="26" customFormat="1" x14ac:dyDescent="0.2">
      <c r="A40" s="148">
        <v>2015</v>
      </c>
      <c r="B40" s="51"/>
      <c r="C40" s="110" t="str">
        <f>IF(ISTEXT(C60), "No prior year target", IF((AND(ISNUMBER(C60),C60=C56)), "Same as prior year", IF((AND(ISNUMBER(C60),C60&lt; C56)), "Increased from prior year", "Decreased from prior year")))</f>
        <v>Decreased from prior year</v>
      </c>
      <c r="D40" s="110" t="str">
        <f t="shared" si="21"/>
        <v>Decreased from prior year</v>
      </c>
      <c r="E40" s="110" t="str">
        <f t="shared" si="21"/>
        <v>Decreased from prior year</v>
      </c>
      <c r="F40" s="110" t="str">
        <f t="shared" si="21"/>
        <v>Decreased from prior year</v>
      </c>
      <c r="G40" s="110" t="str">
        <f t="shared" si="21"/>
        <v>Decreased from prior year</v>
      </c>
      <c r="H40" s="110" t="str">
        <f t="shared" si="21"/>
        <v>Decreased from prior year</v>
      </c>
      <c r="I40" s="149"/>
      <c r="J40" s="149"/>
      <c r="K40" s="149"/>
      <c r="L40" s="149"/>
      <c r="M40" s="149"/>
      <c r="N40" s="15"/>
    </row>
    <row r="41" spans="1:14" s="26" customFormat="1" x14ac:dyDescent="0.2">
      <c r="A41" s="149">
        <v>2014</v>
      </c>
      <c r="B41" s="149"/>
      <c r="C41" s="106" t="str">
        <f>IF(ISTEXT(C64), "No prior year target", IF((AND(ISNUMBER(C64),C64= C60)), "Same as prior year", IF((AND(ISNUMBER(C64),C64&lt; C60)), "Increased from prior year", "Decreased from prior year")))</f>
        <v>Decreased from prior year</v>
      </c>
      <c r="D41" s="106" t="str">
        <f t="shared" si="21"/>
        <v>Decreased from prior year</v>
      </c>
      <c r="E41" s="106" t="str">
        <f t="shared" si="21"/>
        <v>Decreased from prior year</v>
      </c>
      <c r="F41" s="106" t="str">
        <f t="shared" si="21"/>
        <v>Decreased from prior year</v>
      </c>
      <c r="G41" s="106" t="str">
        <f t="shared" si="21"/>
        <v>Decreased from prior year</v>
      </c>
      <c r="H41" s="106" t="str">
        <f t="shared" si="21"/>
        <v>Decreased from prior year</v>
      </c>
      <c r="I41" s="149"/>
      <c r="J41" s="149"/>
      <c r="K41" s="149"/>
      <c r="L41" s="149"/>
      <c r="M41" s="149"/>
      <c r="N41" s="15"/>
    </row>
    <row r="42" spans="1:14" s="26" customFormat="1" x14ac:dyDescent="0.2">
      <c r="A42" s="149"/>
      <c r="B42" s="82"/>
      <c r="C42" s="15"/>
      <c r="D42" s="15"/>
      <c r="E42" s="15"/>
      <c r="F42" s="15"/>
      <c r="G42" s="15"/>
      <c r="H42" s="15"/>
      <c r="I42" s="149"/>
      <c r="J42" s="149"/>
      <c r="K42" s="149"/>
      <c r="L42" s="149"/>
      <c r="M42" s="149"/>
      <c r="N42" s="15"/>
    </row>
    <row r="43" spans="1:14" s="26" customFormat="1" ht="25.5" x14ac:dyDescent="0.2">
      <c r="A43" s="63" t="s">
        <v>95</v>
      </c>
      <c r="B43" s="82"/>
      <c r="C43" s="15"/>
      <c r="D43" s="15"/>
      <c r="E43" s="15"/>
      <c r="F43" s="15"/>
      <c r="G43" s="15"/>
      <c r="H43" s="15"/>
      <c r="I43" s="149"/>
      <c r="J43" s="149"/>
      <c r="K43" s="149"/>
      <c r="L43" s="149"/>
      <c r="M43" s="149"/>
      <c r="N43" s="15"/>
    </row>
    <row r="44" spans="1:14" s="26" customFormat="1" x14ac:dyDescent="0.2">
      <c r="A44" s="48">
        <v>2018</v>
      </c>
      <c r="B44" s="77"/>
      <c r="C44" s="149"/>
      <c r="D44" s="124"/>
      <c r="E44" s="149"/>
      <c r="F44" s="125"/>
      <c r="G44" s="66"/>
      <c r="H44" s="149"/>
      <c r="I44" s="149"/>
      <c r="J44" s="149"/>
      <c r="K44" s="149"/>
      <c r="L44" s="149"/>
      <c r="M44" s="149"/>
      <c r="N44" s="15"/>
    </row>
    <row r="45" spans="1:14" s="26" customFormat="1" x14ac:dyDescent="0.2">
      <c r="A45" s="148" t="s">
        <v>45</v>
      </c>
      <c r="B45" s="82"/>
      <c r="C45" s="155"/>
      <c r="D45" s="155"/>
      <c r="E45" s="155"/>
      <c r="F45" s="155"/>
      <c r="G45" s="155"/>
      <c r="H45" s="155"/>
      <c r="I45" s="149"/>
      <c r="J45" s="149"/>
      <c r="K45" s="149"/>
      <c r="L45" s="149"/>
      <c r="M45" s="149"/>
      <c r="N45" s="15"/>
    </row>
    <row r="46" spans="1:14" s="26" customFormat="1" x14ac:dyDescent="0.2">
      <c r="A46" s="149"/>
      <c r="B46" s="83"/>
      <c r="C46" s="156"/>
      <c r="D46" s="156"/>
      <c r="E46" s="156"/>
      <c r="F46" s="156"/>
      <c r="G46" s="156"/>
      <c r="H46" s="156"/>
      <c r="I46" s="149"/>
      <c r="J46" s="149"/>
      <c r="K46" s="149"/>
      <c r="L46" s="149"/>
      <c r="M46" s="149"/>
      <c r="N46" s="15"/>
    </row>
    <row r="47" spans="1:14" s="26" customFormat="1" x14ac:dyDescent="0.2">
      <c r="A47" s="48">
        <v>2017</v>
      </c>
      <c r="B47" s="77"/>
      <c r="C47" s="156"/>
      <c r="D47" s="156"/>
      <c r="E47" s="156"/>
      <c r="F47" s="156"/>
      <c r="G47" s="156"/>
      <c r="H47" s="156"/>
      <c r="I47" s="149"/>
      <c r="J47" s="149"/>
      <c r="K47" s="149"/>
      <c r="L47" s="149"/>
      <c r="M47" s="149"/>
      <c r="N47" s="15"/>
    </row>
    <row r="48" spans="1:14" s="26" customFormat="1" x14ac:dyDescent="0.2">
      <c r="A48" s="148" t="s">
        <v>45</v>
      </c>
      <c r="B48" s="82"/>
      <c r="C48" s="155"/>
      <c r="D48" s="155"/>
      <c r="E48" s="155"/>
      <c r="F48" s="155"/>
      <c r="G48" s="155"/>
      <c r="H48" s="155"/>
      <c r="I48" s="149"/>
      <c r="J48" s="149"/>
      <c r="K48" s="149"/>
      <c r="L48" s="149"/>
      <c r="M48" s="149"/>
      <c r="N48" s="15"/>
    </row>
    <row r="49" spans="1:14" s="26" customFormat="1" x14ac:dyDescent="0.2">
      <c r="A49" s="149" t="s">
        <v>46</v>
      </c>
      <c r="B49" s="82"/>
      <c r="C49" s="157"/>
      <c r="D49" s="157"/>
      <c r="E49" s="157"/>
      <c r="F49" s="157"/>
      <c r="G49" s="157"/>
      <c r="H49" s="157"/>
      <c r="I49" s="149"/>
      <c r="J49" s="149"/>
      <c r="K49" s="149"/>
      <c r="L49" s="149"/>
      <c r="M49" s="149"/>
      <c r="N49" s="15"/>
    </row>
    <row r="50" spans="1:14" s="26" customFormat="1" x14ac:dyDescent="0.2">
      <c r="A50" s="149"/>
      <c r="B50" s="82"/>
      <c r="C50" s="156"/>
      <c r="D50" s="156"/>
      <c r="E50" s="156"/>
      <c r="F50" s="156"/>
      <c r="G50" s="156"/>
      <c r="H50" s="156"/>
      <c r="I50" s="149"/>
      <c r="J50" s="149"/>
      <c r="K50" s="149"/>
      <c r="L50" s="149"/>
      <c r="M50" s="149"/>
      <c r="N50" s="15"/>
    </row>
    <row r="51" spans="1:14" s="26" customFormat="1" x14ac:dyDescent="0.2">
      <c r="A51" s="48">
        <v>2016</v>
      </c>
      <c r="B51" s="82"/>
      <c r="C51" s="156"/>
      <c r="D51" s="156"/>
      <c r="E51" s="156"/>
      <c r="F51" s="156"/>
      <c r="G51" s="156"/>
      <c r="H51" s="156"/>
      <c r="I51" s="149"/>
      <c r="J51" s="149"/>
      <c r="K51" s="149"/>
      <c r="L51" s="149"/>
      <c r="M51" s="149"/>
      <c r="N51" s="15"/>
    </row>
    <row r="52" spans="1:14" s="26" customFormat="1" x14ac:dyDescent="0.2">
      <c r="A52" s="148" t="s">
        <v>45</v>
      </c>
      <c r="B52" s="77"/>
      <c r="C52" s="155"/>
      <c r="D52" s="155"/>
      <c r="E52" s="155"/>
      <c r="F52" s="155"/>
      <c r="G52" s="155"/>
      <c r="H52" s="155"/>
      <c r="I52" s="149"/>
      <c r="J52" s="149"/>
      <c r="K52" s="149"/>
      <c r="L52" s="149"/>
      <c r="M52" s="149"/>
      <c r="N52" s="15"/>
    </row>
    <row r="53" spans="1:14" s="26" customFormat="1" x14ac:dyDescent="0.2">
      <c r="A53" s="149" t="s">
        <v>46</v>
      </c>
      <c r="B53" s="78"/>
      <c r="C53" s="157"/>
      <c r="D53" s="157"/>
      <c r="E53" s="157"/>
      <c r="F53" s="157"/>
      <c r="G53" s="157"/>
      <c r="H53" s="157"/>
      <c r="I53" s="149"/>
      <c r="J53" s="149"/>
      <c r="K53" s="149"/>
      <c r="L53" s="149"/>
      <c r="M53" s="149"/>
      <c r="N53" s="15"/>
    </row>
    <row r="54" spans="1:14" s="26" customFormat="1" x14ac:dyDescent="0.2">
      <c r="A54" s="149"/>
      <c r="B54" s="82"/>
      <c r="C54" s="156"/>
      <c r="D54" s="156"/>
      <c r="E54" s="156"/>
      <c r="F54" s="156"/>
      <c r="G54" s="156"/>
      <c r="H54" s="156"/>
      <c r="I54" s="149"/>
      <c r="J54" s="149"/>
      <c r="K54" s="149"/>
      <c r="L54" s="149"/>
      <c r="M54" s="149"/>
      <c r="N54" s="15"/>
    </row>
    <row r="55" spans="1:14" s="26" customFormat="1" x14ac:dyDescent="0.2">
      <c r="A55" s="48">
        <v>2015</v>
      </c>
      <c r="B55" s="82"/>
      <c r="C55" s="156"/>
      <c r="D55" s="156"/>
      <c r="E55" s="156"/>
      <c r="F55" s="156"/>
      <c r="G55" s="156"/>
      <c r="H55" s="156"/>
      <c r="I55" s="149"/>
      <c r="J55" s="149"/>
      <c r="K55" s="149"/>
      <c r="L55" s="149"/>
      <c r="M55" s="149"/>
      <c r="N55" s="15"/>
    </row>
    <row r="56" spans="1:14" s="26" customFormat="1" x14ac:dyDescent="0.2">
      <c r="A56" s="148" t="s">
        <v>45</v>
      </c>
      <c r="B56" s="78"/>
      <c r="C56" s="155"/>
      <c r="D56" s="155"/>
      <c r="E56" s="155"/>
      <c r="F56" s="155"/>
      <c r="G56" s="155"/>
      <c r="H56" s="155"/>
      <c r="I56" s="149"/>
      <c r="J56" s="149"/>
      <c r="K56" s="149"/>
      <c r="L56" s="149"/>
      <c r="M56" s="149"/>
      <c r="N56" s="15"/>
    </row>
    <row r="57" spans="1:14" s="26" customFormat="1" x14ac:dyDescent="0.2">
      <c r="A57" s="149" t="s">
        <v>46</v>
      </c>
      <c r="B57" s="77"/>
      <c r="C57" s="157"/>
      <c r="D57" s="157"/>
      <c r="E57" s="157"/>
      <c r="F57" s="157"/>
      <c r="G57" s="157"/>
      <c r="H57" s="157"/>
      <c r="I57" s="149"/>
      <c r="J57" s="149"/>
      <c r="K57" s="149"/>
      <c r="L57" s="149"/>
      <c r="M57" s="149"/>
      <c r="N57" s="15"/>
    </row>
    <row r="58" spans="1:14" s="26" customFormat="1" x14ac:dyDescent="0.2">
      <c r="A58" s="149"/>
      <c r="B58" s="82"/>
      <c r="C58" s="156"/>
      <c r="D58" s="156"/>
      <c r="E58" s="156"/>
      <c r="F58" s="156"/>
      <c r="G58" s="156"/>
      <c r="H58" s="156"/>
      <c r="I58" s="149"/>
      <c r="J58" s="149"/>
      <c r="K58" s="149"/>
      <c r="L58" s="149"/>
      <c r="M58" s="149"/>
      <c r="N58" s="15"/>
    </row>
    <row r="59" spans="1:14" s="26" customFormat="1" x14ac:dyDescent="0.2">
      <c r="A59" s="48">
        <v>2014</v>
      </c>
      <c r="B59" s="83"/>
      <c r="C59" s="156"/>
      <c r="D59" s="156"/>
      <c r="E59" s="156"/>
      <c r="F59" s="156"/>
      <c r="G59" s="156"/>
      <c r="H59" s="156"/>
      <c r="I59" s="149"/>
      <c r="J59" s="149"/>
      <c r="K59" s="149"/>
      <c r="L59" s="149"/>
      <c r="M59" s="149"/>
      <c r="N59" s="15"/>
    </row>
    <row r="60" spans="1:14" s="26" customFormat="1" x14ac:dyDescent="0.2">
      <c r="A60" s="148" t="s">
        <v>45</v>
      </c>
      <c r="B60" s="77"/>
      <c r="C60" s="155"/>
      <c r="D60" s="155"/>
      <c r="E60" s="155"/>
      <c r="F60" s="155"/>
      <c r="G60" s="155"/>
      <c r="H60" s="155"/>
      <c r="I60" s="149"/>
      <c r="J60" s="149"/>
      <c r="K60" s="149"/>
      <c r="L60" s="149"/>
      <c r="M60" s="149"/>
      <c r="N60" s="15"/>
    </row>
    <row r="61" spans="1:14" s="26" customFormat="1" x14ac:dyDescent="0.2">
      <c r="A61" s="149" t="s">
        <v>46</v>
      </c>
      <c r="B61" s="82"/>
      <c r="C61" s="157"/>
      <c r="D61" s="157"/>
      <c r="E61" s="157"/>
      <c r="F61" s="157"/>
      <c r="G61" s="157"/>
      <c r="H61" s="157"/>
      <c r="I61" s="149"/>
      <c r="J61" s="149"/>
      <c r="K61" s="149"/>
      <c r="L61" s="149"/>
      <c r="M61" s="149"/>
      <c r="N61" s="15"/>
    </row>
    <row r="62" spans="1:14" s="26" customFormat="1" x14ac:dyDescent="0.2">
      <c r="A62" s="149"/>
      <c r="B62" s="82"/>
      <c r="C62" s="156"/>
      <c r="D62" s="156"/>
      <c r="E62" s="156"/>
      <c r="F62" s="156"/>
      <c r="G62" s="156"/>
      <c r="H62" s="156"/>
      <c r="I62" s="149"/>
      <c r="J62" s="149"/>
      <c r="K62" s="149"/>
      <c r="L62" s="149"/>
      <c r="M62" s="149"/>
      <c r="N62" s="15"/>
    </row>
    <row r="63" spans="1:14" s="26" customFormat="1" x14ac:dyDescent="0.2">
      <c r="A63" s="5">
        <v>2013</v>
      </c>
      <c r="B63" s="83"/>
      <c r="C63" s="158"/>
      <c r="D63" s="158"/>
      <c r="E63" s="158"/>
      <c r="F63" s="158"/>
      <c r="G63" s="158"/>
      <c r="H63" s="158"/>
      <c r="I63" s="149"/>
      <c r="J63" s="149"/>
      <c r="K63" s="149"/>
      <c r="L63" s="149"/>
      <c r="M63" s="149"/>
      <c r="N63" s="15"/>
    </row>
    <row r="64" spans="1:14" s="26" customFormat="1" x14ac:dyDescent="0.2">
      <c r="A64" s="148" t="s">
        <v>45</v>
      </c>
      <c r="B64" s="149"/>
      <c r="C64" s="155"/>
      <c r="D64" s="155"/>
      <c r="E64" s="155"/>
      <c r="F64" s="155"/>
      <c r="G64" s="155"/>
      <c r="H64" s="155"/>
      <c r="I64" s="149"/>
      <c r="J64" s="149"/>
      <c r="K64" s="149"/>
      <c r="L64" s="149"/>
      <c r="M64" s="149"/>
      <c r="N64" s="15"/>
    </row>
    <row r="65" spans="1:14" s="26" customFormat="1" x14ac:dyDescent="0.2">
      <c r="A65" s="149" t="s">
        <v>46</v>
      </c>
      <c r="B65" s="150"/>
      <c r="C65" s="157"/>
      <c r="D65" s="157"/>
      <c r="E65" s="157"/>
      <c r="F65" s="157"/>
      <c r="G65" s="157"/>
      <c r="H65" s="157"/>
      <c r="I65" s="149"/>
      <c r="J65" s="149"/>
      <c r="K65" s="149"/>
      <c r="L65" s="149"/>
      <c r="M65" s="149"/>
      <c r="N65" s="15"/>
    </row>
    <row r="66" spans="1:14" s="26" customFormat="1" x14ac:dyDescent="0.2">
      <c r="A66" s="149"/>
      <c r="B66" s="82"/>
      <c r="C66" s="15"/>
      <c r="D66" s="15"/>
      <c r="E66" s="15"/>
      <c r="F66" s="15"/>
      <c r="G66" s="15"/>
      <c r="H66" s="15"/>
      <c r="I66" s="149"/>
      <c r="J66" s="149"/>
      <c r="K66" s="149"/>
      <c r="L66" s="149"/>
      <c r="M66" s="149"/>
      <c r="N66" s="15"/>
    </row>
    <row r="67" spans="1:14" x14ac:dyDescent="0.2">
      <c r="A67" s="63" t="s">
        <v>70</v>
      </c>
      <c r="B67" s="83"/>
      <c r="C67" s="15"/>
      <c r="D67" s="75"/>
      <c r="E67" s="15"/>
      <c r="F67" s="76"/>
      <c r="G67" s="15"/>
      <c r="H67" s="15"/>
    </row>
    <row r="68" spans="1:14" x14ac:dyDescent="0.2">
      <c r="A68" s="148" t="s">
        <v>103</v>
      </c>
      <c r="B68" s="77"/>
      <c r="C68" s="110"/>
      <c r="D68" s="110"/>
      <c r="E68" s="110"/>
      <c r="F68" s="110"/>
      <c r="G68" s="110"/>
      <c r="H68" s="110"/>
    </row>
    <row r="69" spans="1:14" x14ac:dyDescent="0.2">
      <c r="B69" s="150"/>
    </row>
    <row r="70" spans="1:14" x14ac:dyDescent="0.2">
      <c r="B70" s="150"/>
    </row>
    <row r="71" spans="1:14" x14ac:dyDescent="0.2">
      <c r="B71" s="150"/>
    </row>
    <row r="72" spans="1:14" x14ac:dyDescent="0.2">
      <c r="B72" s="48"/>
    </row>
    <row r="73" spans="1:14" x14ac:dyDescent="0.2">
      <c r="B73" s="149"/>
    </row>
    <row r="74" spans="1:14" x14ac:dyDescent="0.2">
      <c r="B74" s="150"/>
    </row>
    <row r="75" spans="1:14" x14ac:dyDescent="0.2">
      <c r="B75" s="150"/>
    </row>
    <row r="76" spans="1:14" x14ac:dyDescent="0.2">
      <c r="B76" s="149"/>
    </row>
    <row r="77" spans="1:14" x14ac:dyDescent="0.2">
      <c r="B77" s="48"/>
    </row>
    <row r="78" spans="1:14" x14ac:dyDescent="0.2">
      <c r="B78" s="15"/>
    </row>
    <row r="79" spans="1:14" x14ac:dyDescent="0.2">
      <c r="B79" s="29"/>
    </row>
    <row r="80" spans="1:14" x14ac:dyDescent="0.2">
      <c r="B80" s="15"/>
    </row>
    <row r="81" spans="2:2" x14ac:dyDescent="0.2">
      <c r="B81" s="15"/>
    </row>
    <row r="82" spans="2:2" x14ac:dyDescent="0.2">
      <c r="B82" s="15"/>
    </row>
    <row r="83" spans="2:2" x14ac:dyDescent="0.2">
      <c r="B83" s="15"/>
    </row>
    <row r="84" spans="2:2" x14ac:dyDescent="0.2">
      <c r="B84" s="14"/>
    </row>
    <row r="85" spans="2:2" x14ac:dyDescent="0.2">
      <c r="B85" s="15"/>
    </row>
    <row r="86" spans="2:2" x14ac:dyDescent="0.2">
      <c r="B86" s="14"/>
    </row>
    <row r="87" spans="2:2" x14ac:dyDescent="0.2">
      <c r="B87" s="15"/>
    </row>
    <row r="88" spans="2:2" x14ac:dyDescent="0.2">
      <c r="B88" s="15"/>
    </row>
  </sheetData>
  <pageMargins left="0.7" right="0.7" top="0.75" bottom="0.75" header="0.3" footer="0.3"/>
  <pageSetup fitToWidth="0" orientation="portrait" r:id="rId1"/>
  <headerFooter>
    <oddHeader>&amp;C&amp;"Arial,Bold"&amp;14&amp;UPerformance Measures</oddHeader>
    <oddFooter>&amp;RThe contents of this chart are considered sworn testimony from the agency director.</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Menus'!$E$4:$E$5</xm:f>
          </x14:formula1>
          <xm:sqref>B81 B85 B9 B31:B34</xm:sqref>
        </x14:dataValidation>
        <x14:dataValidation type="list" allowBlank="1" showInputMessage="1" showErrorMessage="1">
          <x14:formula1>
            <xm:f>'Drop Down Menus'!$G$8:$G$11</xm:f>
          </x14:formula1>
          <xm:sqref>D69:D198 D6 C9:H9</xm:sqref>
        </x14:dataValidation>
        <x14:dataValidation type="list" allowBlank="1" showInputMessage="1" showErrorMessage="1">
          <x14:formula1>
            <xm:f>'Drop Down Menus'!$G$2:$G$6</xm:f>
          </x14:formula1>
          <xm:sqref>C6 C69:C415 C12:H12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Laws to Add</vt:lpstr>
      <vt:lpstr>Org. Unit Details</vt:lpstr>
      <vt:lpstr>Example-Org. Unit Details</vt:lpstr>
      <vt:lpstr>Finance Overview</vt:lpstr>
      <vt:lpstr>Example-Finance Overview</vt:lpstr>
      <vt:lpstr>Deliverable</vt:lpstr>
      <vt:lpstr>Deliverables - Laws</vt:lpstr>
      <vt:lpstr>Example-Deliverables</vt:lpstr>
      <vt:lpstr>Performance Measure</vt:lpstr>
      <vt:lpstr>Example-Performance Measures</vt:lpstr>
      <vt:lpstr>Drop Down Menus</vt:lpstr>
      <vt:lpstr>Deliverable!Print_Titles</vt:lpstr>
      <vt:lpstr>'Deliverables - Laws'!Print_Titles</vt:lpstr>
      <vt:lpstr>'Example-Deliverables'!Print_Titles</vt:lpstr>
      <vt:lpstr>'Example-Org. Unit Details'!Print_Titles</vt:lpstr>
      <vt:lpstr>'Example-Performance Measures'!Print_Titles</vt:lpstr>
      <vt:lpstr>'Laws to Add'!Print_Titles</vt:lpstr>
      <vt:lpstr>'Org. Unit Details'!Print_Titles</vt:lpstr>
      <vt:lpstr>'Performance Measure'!Print_Titles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2019-02-28T19:06:48Z</dcterms:modified>
</cp:coreProperties>
</file>