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Laws to Add" sheetId="132" r:id="rId1"/>
    <sheet name="Org. Unit Details" sheetId="127" r:id="rId2"/>
    <sheet name="Example-Org. Unit Details" sheetId="125" r:id="rId3"/>
    <sheet name="Finance Overview" sheetId="128" r:id="rId4"/>
    <sheet name="Example-Finance Overview" sheetId="105" r:id="rId5"/>
    <sheet name="Deliverable" sheetId="129" r:id="rId6"/>
    <sheet name="Deliverables - Laws" sheetId="131" r:id="rId7"/>
    <sheet name="Example-Deliverables" sheetId="111" r:id="rId8"/>
    <sheet name="Performance Measure" sheetId="130" r:id="rId9"/>
    <sheet name="Example-Performance Measures" sheetId="126" r:id="rId10"/>
    <sheet name="Drop Down Menus" sheetId="120" r:id="rId11"/>
  </sheets>
  <externalReferences>
    <externalReference r:id="rId12"/>
  </externalReferences>
  <definedNames>
    <definedName name="AgencyName">#REF!</definedName>
    <definedName name="BasisforEval">#REF!</definedName>
    <definedName name="BasisforfurtherEval">#REF!</definedName>
    <definedName name="Eval">#REF!</definedName>
    <definedName name="EvalOptions">#REF!</definedName>
    <definedName name="PartnerEntityType">#REF!</definedName>
    <definedName name="_xlnm.Print_Titles" localSheetId="5">Deliverable!$A:$D</definedName>
    <definedName name="_xlnm.Print_Titles" localSheetId="6">'Deliverables - Laws'!$23:$23</definedName>
    <definedName name="_xlnm.Print_Titles" localSheetId="7">'Example-Deliverables'!$B:$C</definedName>
    <definedName name="_xlnm.Print_Titles" localSheetId="2">'Example-Org. Unit Details'!$A:$A</definedName>
    <definedName name="_xlnm.Print_Titles" localSheetId="9">'Example-Performance Measures'!$A:$A</definedName>
    <definedName name="_xlnm.Print_Titles" localSheetId="0">'Laws to Add'!$4:$4</definedName>
    <definedName name="_xlnm.Print_Titles" localSheetId="1">'Org. Unit Details'!$A:$B</definedName>
    <definedName name="_xlnm.Print_Titles" localSheetId="8">'Performance Measure'!$A:$B</definedName>
    <definedName name="TypeofMeasure">'[1]Org. Units - 4'!$C$8:$C$11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30" l="1"/>
  <c r="G41" i="130"/>
  <c r="F41" i="130"/>
  <c r="E41" i="130"/>
  <c r="D41" i="130"/>
  <c r="C41" i="130"/>
  <c r="H40" i="130"/>
  <c r="G40" i="130"/>
  <c r="F40" i="130"/>
  <c r="E40" i="130"/>
  <c r="D40" i="130"/>
  <c r="C40" i="130"/>
  <c r="H39" i="130"/>
  <c r="G39" i="130"/>
  <c r="F39" i="130"/>
  <c r="E39" i="130"/>
  <c r="D39" i="130"/>
  <c r="C39" i="130"/>
  <c r="H38" i="130"/>
  <c r="G38" i="130"/>
  <c r="F38" i="130"/>
  <c r="E38" i="130"/>
  <c r="D38" i="130"/>
  <c r="C38" i="130"/>
  <c r="H37" i="130"/>
  <c r="G37" i="130"/>
  <c r="F37" i="130"/>
  <c r="E37" i="130"/>
  <c r="D37" i="130"/>
  <c r="C37" i="130"/>
  <c r="H32" i="130"/>
  <c r="H33" i="130" s="1"/>
  <c r="G32" i="130"/>
  <c r="G33" i="130" s="1"/>
  <c r="F32" i="130"/>
  <c r="E32" i="130"/>
  <c r="D32" i="130"/>
  <c r="D33" i="130" s="1"/>
  <c r="C32" i="130"/>
  <c r="C33" i="130" s="1"/>
  <c r="F29" i="130"/>
  <c r="H28" i="130"/>
  <c r="H29" i="130" s="1"/>
  <c r="G28" i="130"/>
  <c r="G29" i="130" s="1"/>
  <c r="F28" i="130"/>
  <c r="F30" i="130" s="1"/>
  <c r="F27" i="130" s="1"/>
  <c r="E28" i="130"/>
  <c r="D28" i="130"/>
  <c r="D29" i="130" s="1"/>
  <c r="C28" i="130"/>
  <c r="C29" i="130" s="1"/>
  <c r="F25" i="130"/>
  <c r="H24" i="130"/>
  <c r="H25" i="130" s="1"/>
  <c r="G24" i="130"/>
  <c r="G25" i="130" s="1"/>
  <c r="F24" i="130"/>
  <c r="F26" i="130" s="1"/>
  <c r="F23" i="130" s="1"/>
  <c r="E24" i="130"/>
  <c r="D24" i="130"/>
  <c r="D25" i="130" s="1"/>
  <c r="C24" i="130"/>
  <c r="C25" i="130" s="1"/>
  <c r="F21" i="130"/>
  <c r="H20" i="130"/>
  <c r="H21" i="130" s="1"/>
  <c r="G20" i="130"/>
  <c r="G21" i="130" s="1"/>
  <c r="F20" i="130"/>
  <c r="F22" i="130" s="1"/>
  <c r="F19" i="130" s="1"/>
  <c r="E20" i="130"/>
  <c r="D20" i="130"/>
  <c r="D21" i="130" s="1"/>
  <c r="C20" i="130"/>
  <c r="C21" i="130" s="1"/>
  <c r="F17" i="130"/>
  <c r="E17" i="130"/>
  <c r="H16" i="130"/>
  <c r="H17" i="130" s="1"/>
  <c r="G16" i="130"/>
  <c r="G17" i="130" s="1"/>
  <c r="F16" i="130"/>
  <c r="F18" i="130" s="1"/>
  <c r="F15" i="130" s="1"/>
  <c r="E16" i="130"/>
  <c r="E18" i="130" s="1"/>
  <c r="E15" i="130" s="1"/>
  <c r="D16" i="130"/>
  <c r="D17" i="130" s="1"/>
  <c r="C16" i="130"/>
  <c r="C17" i="130" s="1"/>
  <c r="D33" i="126"/>
  <c r="E33" i="126"/>
  <c r="F33" i="126"/>
  <c r="G33" i="126"/>
  <c r="G34" i="126" s="1"/>
  <c r="H33" i="126"/>
  <c r="D34" i="126"/>
  <c r="E34" i="126"/>
  <c r="F34" i="126"/>
  <c r="H34" i="126"/>
  <c r="C34" i="126"/>
  <c r="D29" i="126"/>
  <c r="E29" i="126"/>
  <c r="F29" i="126"/>
  <c r="G29" i="126"/>
  <c r="G30" i="126" s="1"/>
  <c r="H29" i="126"/>
  <c r="D30" i="126"/>
  <c r="E30" i="126"/>
  <c r="F30" i="126"/>
  <c r="H30" i="126"/>
  <c r="D25" i="126"/>
  <c r="D26" i="126" s="1"/>
  <c r="E25" i="126"/>
  <c r="F25" i="126"/>
  <c r="G25" i="126"/>
  <c r="G26" i="126" s="1"/>
  <c r="H25" i="126"/>
  <c r="H26" i="126" s="1"/>
  <c r="E26" i="126"/>
  <c r="F26" i="126"/>
  <c r="D21" i="126"/>
  <c r="E21" i="126"/>
  <c r="F21" i="126"/>
  <c r="G21" i="126"/>
  <c r="G22" i="126" s="1"/>
  <c r="H21" i="126"/>
  <c r="D22" i="126"/>
  <c r="E22" i="126"/>
  <c r="F22" i="126"/>
  <c r="H22" i="126"/>
  <c r="C30" i="126"/>
  <c r="C26" i="126"/>
  <c r="C22" i="126"/>
  <c r="C33" i="126"/>
  <c r="C29" i="126"/>
  <c r="C25" i="126"/>
  <c r="C21" i="126"/>
  <c r="C17" i="126"/>
  <c r="C18" i="126" s="1"/>
  <c r="C32" i="126"/>
  <c r="C28" i="126"/>
  <c r="C24" i="126"/>
  <c r="C20" i="126"/>
  <c r="D18" i="126"/>
  <c r="E18" i="126"/>
  <c r="F18" i="126"/>
  <c r="G18" i="126"/>
  <c r="H18" i="126"/>
  <c r="D17" i="126"/>
  <c r="E17" i="126"/>
  <c r="F17" i="126"/>
  <c r="G17" i="126"/>
  <c r="H17" i="126"/>
  <c r="D16" i="126"/>
  <c r="E16" i="126"/>
  <c r="F16" i="126"/>
  <c r="G16" i="126"/>
  <c r="H16" i="126"/>
  <c r="C16" i="126"/>
  <c r="E22" i="130" l="1"/>
  <c r="E34" i="130"/>
  <c r="C18" i="130"/>
  <c r="G18" i="130"/>
  <c r="E21" i="130"/>
  <c r="C22" i="130"/>
  <c r="G22" i="130"/>
  <c r="E25" i="130"/>
  <c r="C26" i="130"/>
  <c r="G26" i="130"/>
  <c r="G23" i="130" s="1"/>
  <c r="E29" i="130"/>
  <c r="C30" i="130"/>
  <c r="C27" i="130" s="1"/>
  <c r="G30" i="130"/>
  <c r="G27" i="130" s="1"/>
  <c r="E33" i="130"/>
  <c r="C34" i="130"/>
  <c r="C31" i="130" s="1"/>
  <c r="G34" i="130"/>
  <c r="G31" i="130" s="1"/>
  <c r="D18" i="130"/>
  <c r="H18" i="130"/>
  <c r="D22" i="130"/>
  <c r="H22" i="130"/>
  <c r="D26" i="130"/>
  <c r="H26" i="130"/>
  <c r="D30" i="130"/>
  <c r="H30" i="130"/>
  <c r="F33" i="130"/>
  <c r="F34" i="130" s="1"/>
  <c r="D34" i="130"/>
  <c r="H34" i="130"/>
  <c r="C15" i="130"/>
  <c r="G15" i="130"/>
  <c r="C19" i="130"/>
  <c r="G19" i="130"/>
  <c r="C23" i="130"/>
  <c r="D15" i="130"/>
  <c r="H15" i="130"/>
  <c r="D19" i="130"/>
  <c r="H19" i="130"/>
  <c r="D23" i="130"/>
  <c r="H23" i="130"/>
  <c r="D27" i="130"/>
  <c r="H27" i="130"/>
  <c r="D31" i="130"/>
  <c r="H31" i="130"/>
  <c r="E31" i="130" l="1"/>
  <c r="F31" i="130"/>
  <c r="E19" i="130"/>
  <c r="E30" i="130"/>
  <c r="E27" i="130" s="1"/>
  <c r="E26" i="130"/>
  <c r="E23" i="130" s="1"/>
  <c r="G68" i="111" l="1"/>
  <c r="G67" i="111"/>
  <c r="G66" i="111"/>
  <c r="D32" i="126" l="1"/>
  <c r="E32" i="126"/>
  <c r="F32" i="126"/>
  <c r="G32" i="126"/>
  <c r="G31" i="126" s="1"/>
  <c r="H32" i="126"/>
  <c r="F31" i="126"/>
  <c r="E31" i="126"/>
  <c r="D28" i="126"/>
  <c r="E28" i="126"/>
  <c r="F28" i="126"/>
  <c r="G28" i="126"/>
  <c r="H28" i="126"/>
  <c r="F27" i="126"/>
  <c r="D24" i="126"/>
  <c r="E24" i="126"/>
  <c r="F24" i="126"/>
  <c r="G24" i="126"/>
  <c r="H24" i="126"/>
  <c r="H23" i="126"/>
  <c r="D20" i="126"/>
  <c r="E20" i="126"/>
  <c r="F20" i="126"/>
  <c r="G20" i="126"/>
  <c r="H20" i="126"/>
  <c r="C15" i="126"/>
  <c r="C41" i="126"/>
  <c r="C40" i="126"/>
  <c r="C39" i="126"/>
  <c r="C37" i="126"/>
  <c r="C38" i="126"/>
  <c r="C31" i="126" l="1"/>
  <c r="C23" i="126"/>
  <c r="D23" i="126"/>
  <c r="F15" i="126"/>
  <c r="E19" i="126"/>
  <c r="H19" i="126"/>
  <c r="G15" i="126"/>
  <c r="D19" i="126"/>
  <c r="H31" i="126"/>
  <c r="D31" i="126"/>
  <c r="E27" i="126"/>
  <c r="H27" i="126"/>
  <c r="D27" i="126"/>
  <c r="C27" i="126"/>
  <c r="G27" i="126"/>
  <c r="E23" i="126"/>
  <c r="G23" i="126"/>
  <c r="F23" i="126"/>
  <c r="C19" i="126"/>
  <c r="G19" i="126"/>
  <c r="F19" i="126"/>
  <c r="E15" i="126"/>
  <c r="H15" i="126"/>
  <c r="D15" i="126"/>
  <c r="D37" i="126"/>
  <c r="E37" i="126"/>
  <c r="F37" i="126"/>
  <c r="G37" i="126"/>
  <c r="H37" i="126"/>
  <c r="D38" i="126"/>
  <c r="E38" i="126"/>
  <c r="F38" i="126"/>
  <c r="G38" i="126"/>
  <c r="H38" i="126"/>
  <c r="D39" i="126"/>
  <c r="E39" i="126"/>
  <c r="F39" i="126"/>
  <c r="G39" i="126"/>
  <c r="H39" i="126"/>
  <c r="D40" i="126"/>
  <c r="E40" i="126"/>
  <c r="F40" i="126"/>
  <c r="G40" i="126"/>
  <c r="H40" i="126"/>
  <c r="D41" i="126"/>
  <c r="E41" i="126"/>
  <c r="F41" i="126"/>
  <c r="G41" i="126"/>
  <c r="H41" i="126"/>
  <c r="E66" i="129" l="1"/>
  <c r="F66" i="129"/>
  <c r="E67" i="129"/>
  <c r="F67" i="129"/>
  <c r="E68" i="129"/>
  <c r="F68" i="129"/>
  <c r="E51" i="129"/>
  <c r="F51" i="129"/>
  <c r="E52" i="129"/>
  <c r="F52" i="129"/>
  <c r="E53" i="129"/>
  <c r="F53" i="129"/>
  <c r="E55" i="129"/>
  <c r="F55" i="129"/>
  <c r="E56" i="129"/>
  <c r="F56" i="129"/>
  <c r="E57" i="129"/>
  <c r="F57" i="129"/>
  <c r="H68" i="129" l="1"/>
  <c r="H67" i="129"/>
  <c r="H66" i="129"/>
  <c r="H57" i="129"/>
  <c r="H56" i="129"/>
  <c r="H55" i="129"/>
  <c r="G68" i="129"/>
  <c r="G67" i="129"/>
  <c r="G66" i="129"/>
  <c r="G57" i="129"/>
  <c r="G56" i="129"/>
  <c r="G55" i="129"/>
  <c r="F60" i="127" l="1"/>
  <c r="F59" i="127"/>
  <c r="F58" i="127"/>
  <c r="F41" i="127"/>
  <c r="F40" i="127"/>
  <c r="F39" i="127"/>
  <c r="E60" i="127"/>
  <c r="E59" i="127"/>
  <c r="E58" i="127"/>
  <c r="E41" i="127"/>
  <c r="E40" i="127"/>
  <c r="E39" i="127"/>
  <c r="D60" i="127"/>
  <c r="D59" i="127"/>
  <c r="D58" i="127"/>
  <c r="D41" i="127"/>
  <c r="D40" i="127"/>
  <c r="D39" i="127"/>
  <c r="C60" i="127"/>
  <c r="C59" i="127"/>
  <c r="C58" i="127"/>
  <c r="C41" i="127"/>
  <c r="C40" i="127"/>
  <c r="C39" i="127"/>
  <c r="E56" i="111"/>
  <c r="A53" i="129"/>
  <c r="A52" i="129"/>
  <c r="A51" i="129"/>
  <c r="A49" i="129"/>
  <c r="A48" i="129"/>
  <c r="A47" i="129"/>
  <c r="G53" i="129" l="1"/>
  <c r="H53" i="129"/>
  <c r="G52" i="129"/>
  <c r="H52" i="129"/>
  <c r="G51" i="129"/>
  <c r="H51" i="129"/>
  <c r="E55" i="111"/>
  <c r="E57" i="111"/>
  <c r="E66" i="111"/>
  <c r="E67" i="111"/>
  <c r="E68" i="111"/>
  <c r="F55" i="111" l="1"/>
  <c r="G55" i="111"/>
  <c r="H55" i="111"/>
  <c r="A48" i="111"/>
  <c r="A49" i="111"/>
  <c r="A47" i="111"/>
  <c r="A51" i="111"/>
  <c r="A53" i="111"/>
  <c r="A52" i="111"/>
  <c r="H52" i="111" l="1"/>
  <c r="E52" i="111"/>
  <c r="F53" i="111"/>
  <c r="E53" i="111"/>
  <c r="G51" i="111"/>
  <c r="E51" i="111"/>
  <c r="F51" i="111"/>
  <c r="G52" i="111"/>
  <c r="H53" i="111"/>
  <c r="G53" i="111"/>
  <c r="F52" i="111"/>
  <c r="H51" i="111"/>
  <c r="D58" i="125"/>
  <c r="E58" i="125"/>
  <c r="D59" i="125"/>
  <c r="E59" i="125"/>
  <c r="D60" i="125"/>
  <c r="E60" i="125"/>
  <c r="C60" i="125"/>
  <c r="C59" i="125"/>
  <c r="C58" i="125"/>
  <c r="E40" i="125"/>
  <c r="E41" i="125"/>
  <c r="D40" i="125"/>
  <c r="D41" i="125"/>
  <c r="C40" i="125"/>
  <c r="C41" i="125"/>
  <c r="E39" i="125"/>
  <c r="C39" i="125"/>
  <c r="D39" i="125"/>
  <c r="H56" i="111" l="1"/>
  <c r="H57" i="111"/>
  <c r="G57" i="111"/>
  <c r="G56" i="111"/>
  <c r="F56" i="111"/>
  <c r="F57" i="111"/>
  <c r="H68" i="111" l="1"/>
  <c r="H67" i="111"/>
  <c r="H66" i="111"/>
  <c r="F68" i="111"/>
  <c r="F67" i="111"/>
  <c r="F66" i="111"/>
  <c r="C9" i="105" l="1"/>
  <c r="D9" i="105"/>
  <c r="B9" i="105"/>
</calcChain>
</file>

<file path=xl/comments1.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or
• on a leave of absence,
• Independent contractors, or
• Temporary workers obtained and paid for through a contract with a staffing </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62" authorId="0" shapeId="0">
      <text>
        <r>
          <rPr>
            <sz val="9"/>
            <color indexed="81"/>
            <rFont val="Tahoma"/>
            <family val="2"/>
          </rPr>
          <t xml:space="preserve">
Enter comments, if any are desired or necessary, to explain the information provided.  </t>
        </r>
      </text>
    </comment>
    <comment ref="A67" authorId="0" shapeId="0">
      <text>
        <r>
          <rPr>
            <sz val="9"/>
            <color indexed="81"/>
            <rFont val="Tahoma"/>
            <family val="2"/>
          </rPr>
          <t xml:space="preserve">
If the agency responded “Yes” in Row 66, please enter the date the last survey was conducted and name of the entity that conducted it (e.g., 2016 by Climate Survey Consulting, Inc.; 2018 by the agency)</t>
        </r>
      </text>
    </comment>
    <comment ref="A71" authorId="0" shapeId="0">
      <text>
        <r>
          <rPr>
            <sz val="9"/>
            <color indexed="81"/>
            <rFont val="Tahoma"/>
            <family val="2"/>
          </rPr>
          <t xml:space="preserve">
If the agency responded “Yes” in Row 70, please enter the frequency with which the agency conducts the surveys (e.g., annually; every three years)</t>
        </r>
      </text>
    </comment>
  </commentList>
</comments>
</file>

<file path=xl/comments2.xml><?xml version="1.0" encoding="utf-8"?>
<comments xmlns="http://schemas.openxmlformats.org/spreadsheetml/2006/main">
  <authors>
    <author>Author</author>
  </authors>
  <commentList>
    <comment ref="A7" authorId="0" shapeId="0">
      <text>
        <r>
          <rPr>
            <sz val="9"/>
            <color indexed="81"/>
            <rFont val="Tahoma"/>
            <family val="2"/>
          </rPr>
          <t xml:space="preserve">
Please enter the amount the agency was appropriated and authorized to spend (including state, federal, and other) by the end of the applicable fiscal year in columns B, C, and D.  
Since the appropriations and authorizations to the agency may change during the year, </t>
        </r>
        <r>
          <rPr>
            <b/>
            <sz val="9"/>
            <color indexed="81"/>
            <rFont val="Tahoma"/>
            <family val="2"/>
          </rPr>
          <t>please enter the total amount, after all additions and subtractions in appropriations or authorizations during the fiscal year</t>
        </r>
        <r>
          <rPr>
            <sz val="9"/>
            <color indexed="81"/>
            <rFont val="Tahoma"/>
            <family val="2"/>
          </rPr>
          <t>.</t>
        </r>
      </text>
    </comment>
    <comment ref="A9" authorId="0" shapeId="0">
      <text>
        <r>
          <rPr>
            <sz val="9"/>
            <color indexed="81"/>
            <rFont val="Tahoma"/>
            <family val="2"/>
          </rPr>
          <t xml:space="preserve">
The amount should automatically appear in columns B, C, and D, using the below formula.
“How much was the agency appropriated and authorized to spend by the end of the year?” row -  “How much did the agency actually spend?” row  
</t>
        </r>
      </text>
    </comment>
    <comment ref="A11" authorId="0" shapeId="0">
      <text>
        <r>
          <rPr>
            <sz val="9"/>
            <color indexed="81"/>
            <rFont val="Tahoma"/>
            <family val="2"/>
          </rPr>
          <t xml:space="preserve">
Please enter the amount of cash the agency had on June 30 of the applicable fiscal year in columns B, C, and D, which the agency had not received authorization to spend during the year.  </t>
        </r>
      </text>
    </comment>
  </commentList>
</comments>
</file>

<file path=xl/comments3.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or “Don’t know”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 xml:space="preserve">Rows 28 through 30 seek the number of units of the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known</t>
        </r>
        <r>
          <rPr>
            <sz val="9"/>
            <color indexed="81"/>
            <rFont val="Tahoma"/>
            <family val="2"/>
          </rPr>
          <t xml:space="preserve"> -- Enter the number; or
</t>
        </r>
        <r>
          <rPr>
            <b/>
            <sz val="9"/>
            <color indexed="81"/>
            <rFont val="Tahoma"/>
            <family val="2"/>
          </rPr>
          <t>If unknown</t>
        </r>
        <r>
          <rPr>
            <sz val="9"/>
            <color indexed="81"/>
            <rFont val="Tahoma"/>
            <family val="2"/>
          </rPr>
          <t xml:space="preserve"> -- Enter “Unknown” or "Does not track"
</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2017-18, 2016-17, and 2015-16.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“Unknown” and, in the row below it, enter “Unknown”
</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utilize 37.5 hours per week, if the agency does not utilize 37.5 hours per week, please utilize the hours per week applicable to the agency and note this at the top of the chart.</t>
        </r>
      </text>
    </comment>
    <comment ref="A46" authorId="0" shapeId="0">
      <text>
        <r>
          <rPr>
            <sz val="9"/>
            <color indexed="81"/>
            <rFont val="Tahoma"/>
            <family val="2"/>
          </rPr>
          <t>The rows below will show $0.00 until the agency begins entering the expenditures for each deliverable in column E and beyond.  
Once the agency begins entering the expenditures for each deliverable, the rows below will total up all the expenditures for every deliverable.</t>
        </r>
        <r>
          <rPr>
            <b/>
            <sz val="9"/>
            <color indexed="81"/>
            <rFont val="Tahoma"/>
            <family val="2"/>
          </rPr>
          <t xml:space="preserve"> </t>
        </r>
        <r>
          <rPr>
            <sz val="9"/>
            <color indexed="81"/>
            <rFont val="Tahoma"/>
            <family val="2"/>
          </rPr>
          <t xml:space="preserve">
</t>
        </r>
      </text>
    </comment>
    <comment ref="B46"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A50" authorId="0" shapeId="0">
      <text>
        <r>
          <rPr>
            <sz val="9"/>
            <color indexed="81"/>
            <rFont val="Tahoma"/>
            <family val="2"/>
          </rPr>
          <t>The amounts below should automatically appear and be the same as the amount the agency entered in the Finance Overview Chart beside, “How much did the agency actually spend?”
If the agency sent the deliverable chart to each division or organizational unit to complete, the division leader can enter the total amount their division spent in each applicable year below and compare those values to the values above (under "Spent on all deliverables") ensure all of the deliverables they enter add up to the total amount the division spent in each applicable year.</t>
        </r>
      </text>
    </comment>
    <comment ref="B50" authorId="0" shapeId="0">
      <text>
        <r>
          <rPr>
            <b/>
            <sz val="9"/>
            <color indexed="81"/>
            <rFont val="Tahoma"/>
            <family val="2"/>
          </rPr>
          <t>One of the following should automatically appear in these cells</t>
        </r>
        <r>
          <rPr>
            <sz val="9"/>
            <color indexed="81"/>
            <rFont val="Tahoma"/>
            <family val="2"/>
          </rPr>
          <t>:
(1) Percentage, or
(2) Agency does not track the total expenditures for this deliverable
The second option appears when (a) spreadsheet is incomplete; (b) agency does not enter an amount for the total deliverable expenditures; or (c) there is no amount for total agency spending.
The value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“Agency does not track the total expense of providing the deliverable.”</t>
        </r>
      </text>
    </comment>
    <comment ref="B54" authorId="0" shapeId="0">
      <text>
        <r>
          <rPr>
            <b/>
            <sz val="9"/>
            <color indexed="81"/>
            <rFont val="Tahoma"/>
            <family val="2"/>
          </rPr>
          <t>One of the following should automatically appear in these cells:</t>
        </r>
        <r>
          <rPr>
            <sz val="9"/>
            <color indexed="81"/>
            <rFont val="Tahoma"/>
            <family val="2"/>
          </rPr>
          <t xml:space="preserve">
(1) Dollar amount, or
(2) There were no units provided, no cost, or the agency does not track the number of units provided and/or total cost.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“There were no units provided, no cost, or the agency does not track the number of units provided and/or total cost.”
</t>
        </r>
      </text>
    </comment>
    <comment ref="B60"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3"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6"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(e.g., federal and other grants awarded to agency to provide the deliverable). </t>
        </r>
      </text>
    </comment>
    <comment ref="B71"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4.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36" authorId="0" shapeId="0">
      <text>
        <r>
          <rPr>
            <sz val="9"/>
            <color indexed="81"/>
            <rFont val="Tahoma"/>
            <family val="2"/>
          </rPr>
          <t xml:space="preserve">
Skip these rows.  The information will auto-fill after the agency enters responses in the rows below 28.</t>
        </r>
      </text>
    </comment>
    <comment ref="A48"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
</t>
        </r>
      </text>
    </comment>
    <comment ref="A49"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t>
        </r>
      </text>
    </comment>
    <comment ref="A68"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sharedStrings.xml><?xml version="1.0" encoding="utf-8"?>
<sst xmlns="http://schemas.openxmlformats.org/spreadsheetml/2006/main" count="3549" uniqueCount="1051">
  <si>
    <t>Item #</t>
  </si>
  <si>
    <t>Yes</t>
  </si>
  <si>
    <t>No</t>
  </si>
  <si>
    <t>2016-17</t>
  </si>
  <si>
    <t>2017-18</t>
  </si>
  <si>
    <t>None</t>
  </si>
  <si>
    <t>DNE</t>
  </si>
  <si>
    <t>Other</t>
  </si>
  <si>
    <t>2015-16</t>
  </si>
  <si>
    <t xml:space="preserve">What is specific outcome sought in law OR, if not in law, specific outcome agency seeks by providing the deliverable? </t>
  </si>
  <si>
    <t>Amount generated from providing deliverable</t>
  </si>
  <si>
    <t>Exit interviews or surveys performed?</t>
  </si>
  <si>
    <t>Purpose of organizational unit</t>
  </si>
  <si>
    <t>Name of organizational unit</t>
  </si>
  <si>
    <t>Responsible organizational unit (primary)</t>
  </si>
  <si>
    <t>Deliverable description</t>
  </si>
  <si>
    <t>Associated laws</t>
  </si>
  <si>
    <t>Customer description</t>
  </si>
  <si>
    <t>Time applicable</t>
  </si>
  <si>
    <t>Amount charged to customer per deliverable unit</t>
  </si>
  <si>
    <t>Agency Wide</t>
  </si>
  <si>
    <t>Description</t>
  </si>
  <si>
    <t>State fiscal year (July-June)</t>
  </si>
  <si>
    <t>Number of individuals whose score on the ABC exam increased by 20 points or more after taking the ABC exam prep course</t>
  </si>
  <si>
    <t>The agency began utilizing exit interviews in 2016-17.</t>
  </si>
  <si>
    <t>3; 5; 6</t>
  </si>
  <si>
    <t>Tourism Sales &amp; Marketing</t>
  </si>
  <si>
    <t xml:space="preserve">If yes, provide law </t>
  </si>
  <si>
    <t xml:space="preserve">Does the agency evaluate customer satisfaction? </t>
  </si>
  <si>
    <t>Does the agency conduct employee engagement, climate, or similar surveys on a regular basis?</t>
  </si>
  <si>
    <t>Number of units provided</t>
  </si>
  <si>
    <t>Performance Measure</t>
  </si>
  <si>
    <t>Anonymous employee feedback allowed?</t>
  </si>
  <si>
    <t>Employee satisfaction tracked?</t>
  </si>
  <si>
    <t>How much was the agency appropriated and authorized to spend by the end of the fiscal year?</t>
  </si>
  <si>
    <t>How much did the agency actually spend?</t>
  </si>
  <si>
    <t>How much did the agency not spend?</t>
  </si>
  <si>
    <t>2018-19</t>
  </si>
  <si>
    <t>Results Sought</t>
  </si>
  <si>
    <t>Customer Details</t>
  </si>
  <si>
    <t>Counties served in last completed fiscal year (Please list every applicable county, separating each with a semi-colon (;).  If every county in the state is served, type All)</t>
  </si>
  <si>
    <t>Costs</t>
  </si>
  <si>
    <t>How much cash did the agency have at the end of the fiscal year that it was not authorized to spend?</t>
  </si>
  <si>
    <t>Does law prohibit charging the customer for the deliverable?</t>
  </si>
  <si>
    <t>Maximum number of potential customers, if unlimited resources available to the agency</t>
  </si>
  <si>
    <t>Target</t>
  </si>
  <si>
    <t>Actual</t>
  </si>
  <si>
    <t>Federal Fiscal Year (Oct. - Sept.)</t>
  </si>
  <si>
    <t>State Fiscal Year (July - June)</t>
  </si>
  <si>
    <t>Don't Know</t>
  </si>
  <si>
    <t>Calendar Year (Jan. - Dec.)</t>
  </si>
  <si>
    <t>Performance Measures</t>
  </si>
  <si>
    <t>Org. Units</t>
  </si>
  <si>
    <t>Deliverables</t>
  </si>
  <si>
    <t>Every three years</t>
  </si>
  <si>
    <t>Lexington; Richland</t>
  </si>
  <si>
    <t>Abbeville; Richland</t>
  </si>
  <si>
    <t>State Parks Admissions Revenue</t>
  </si>
  <si>
    <t>Number of sea turtle nests</t>
  </si>
  <si>
    <t>State Parks Operational Performance Measures were negatively impacted by significant natural disasters that resulted in temporary park closures in FY 15, 16 and 17.</t>
  </si>
  <si>
    <t>Statewide hotel occupancy rate</t>
  </si>
  <si>
    <t>State Park Service</t>
  </si>
  <si>
    <t>Film Commission</t>
  </si>
  <si>
    <t>Turnover rate</t>
  </si>
  <si>
    <t>Agency</t>
  </si>
  <si>
    <t>Accurate as of</t>
  </si>
  <si>
    <t>Deliverable</t>
  </si>
  <si>
    <t>Units Provided and Amounts Charged to Customers</t>
  </si>
  <si>
    <t>If yes, when was last one and who conducted it?</t>
  </si>
  <si>
    <t>2016 by Climate Survey Consulting, Inc.</t>
  </si>
  <si>
    <t>Agency Comments</t>
  </si>
  <si>
    <t>Office of Recreation, Grants, and Policy</t>
  </si>
  <si>
    <t>Administer motion picture incentive program</t>
  </si>
  <si>
    <t>Beach renourishment grant applicants</t>
  </si>
  <si>
    <t>100 beach communities</t>
  </si>
  <si>
    <t>2; 3; 4</t>
  </si>
  <si>
    <t>Beach renourishment grant</t>
  </si>
  <si>
    <r>
      <rPr>
        <b/>
        <sz val="10"/>
        <rFont val="Calibri Light"/>
        <family val="2"/>
        <scheme val="major"/>
      </rPr>
      <t>Allocate funding to local governments and state agencies for beach renourishment activities</t>
    </r>
    <r>
      <rPr>
        <sz val="10"/>
        <rFont val="Calibri Light"/>
        <family val="2"/>
        <scheme val="major"/>
      </rPr>
      <t xml:space="preserve"> - (1) Review applications; and (2) determine how projects will be prioritized</t>
    </r>
  </si>
  <si>
    <t>Agency Comments (Optional)</t>
  </si>
  <si>
    <t>Film companies</t>
  </si>
  <si>
    <t>Increase dollars spent in the state and statewide presence across the country and world</t>
  </si>
  <si>
    <t>Number of employees (all types) in the unit</t>
  </si>
  <si>
    <t>Leave the unit during fiscal year</t>
  </si>
  <si>
    <t>End of fiscal year</t>
  </si>
  <si>
    <t>Start of fiscal year</t>
  </si>
  <si>
    <t xml:space="preserve">Number of employees, EXCEPT temporary, in the unit </t>
  </si>
  <si>
    <t>Film projects in S.C.</t>
  </si>
  <si>
    <t>Sell retail goods at state park gift and souvenir shops</t>
  </si>
  <si>
    <t>Generate revenue to help offset operational costs of parks</t>
  </si>
  <si>
    <t>State park visitors</t>
  </si>
  <si>
    <t>$1.50 to $75.00</t>
  </si>
  <si>
    <t>Total agency spending</t>
  </si>
  <si>
    <t>Spent on all deliverables</t>
  </si>
  <si>
    <t>S.C. businesses and tourist attractions</t>
  </si>
  <si>
    <t>Results Summary</t>
  </si>
  <si>
    <t>Result details for year ending… (Note: DNE means "did not exist")</t>
  </si>
  <si>
    <t>Number of customers served in last completed FY</t>
  </si>
  <si>
    <t>Percentage change in customers served predicted for current FY</t>
  </si>
  <si>
    <t xml:space="preserve">Description of a single deliverable unit </t>
  </si>
  <si>
    <t>Total employee equivalents required (37.5 hour per week units)</t>
  </si>
  <si>
    <t xml:space="preserve">Associated performance measure item numbers from the Performance Measures Chart, if any </t>
  </si>
  <si>
    <t>Item number</t>
  </si>
  <si>
    <t>If yes, what is the frequency?</t>
  </si>
  <si>
    <t>Additional comments from agency (optional)</t>
  </si>
  <si>
    <t>Total deliverable expenditures as a percentage of total agency expenditures</t>
  </si>
  <si>
    <t>Is the goal to meet, exceed, or obtain a lower value than the target?</t>
  </si>
  <si>
    <t>Jurisdiction</t>
  </si>
  <si>
    <t>Type</t>
  </si>
  <si>
    <r>
      <t>Total deliverable expenditures each year (operational</t>
    </r>
    <r>
      <rPr>
        <b/>
        <i/>
        <sz val="10"/>
        <rFont val="Calibri Light"/>
        <family val="2"/>
        <scheme val="major"/>
      </rPr>
      <t xml:space="preserve"> </t>
    </r>
    <r>
      <rPr>
        <sz val="10"/>
        <rFont val="Calibri Light"/>
        <family val="2"/>
        <scheme val="major"/>
      </rPr>
      <t>and employee salary/fringe)</t>
    </r>
  </si>
  <si>
    <t>Counties served in last completed fiscal year</t>
  </si>
  <si>
    <t>Meet</t>
  </si>
  <si>
    <t>Meet or obtain lower value</t>
  </si>
  <si>
    <t>Meet or exceed</t>
  </si>
  <si>
    <t>Did the agency achieve its goal</t>
  </si>
  <si>
    <t>Changes in target</t>
  </si>
  <si>
    <t>Obtain lower value</t>
  </si>
  <si>
    <t>Exceed</t>
  </si>
  <si>
    <r>
      <t xml:space="preserve">Below are laws (i.e., constitution, statutes, proviso, and regulations) the agency should include, at a minimum, in the Associated Laws row of the Deliverables chart.  
</t>
    </r>
    <r>
      <rPr>
        <b/>
        <sz val="11"/>
        <color theme="1"/>
        <rFont val="Calibri Light"/>
        <family val="2"/>
        <scheme val="major"/>
      </rPr>
      <t>Some laws include one or more individual deliverables.  
Other laws include one or more of the following which relates to a deliverable:
(a) to whom the deliverable is to be provided; 
(b) with whom the agency is to work to provide the deliverable; 
(c) manner in which the deliverable is to be provided; or
(d) other activities that are related to, or part of, providing the deliverable.</t>
    </r>
    <r>
      <rPr>
        <sz val="11"/>
        <color theme="1"/>
        <rFont val="Calibri Light"/>
        <family val="2"/>
        <scheme val="major"/>
      </rPr>
      <t xml:space="preserve">  
Since these are part of providing the deliverable, they should be listed with the applicable deliverable.
The list below includes (1) state and federal laws the agency indicated contained deliverables in its Accountability Report; and (2) other state laws Committee staff identified as containing, or relating to, one or more agency deliverables.  If there are additional laws which contain, or relate to, agency deliverables, please also include those in the Associated Laws row of the Deliverables chart. </t>
    </r>
  </si>
  <si>
    <t>Department of Examples</t>
  </si>
  <si>
    <t>Instructions</t>
  </si>
  <si>
    <t>Laws</t>
  </si>
  <si>
    <t>Has the agency ever conducted an employee engagement, climate, or similar survey?</t>
  </si>
  <si>
    <t xml:space="preserve">The Tourism, Sales, and Marketing division is responsible for implementing agency policy and programs related to the development of S.C.'s domestic and international tourism marketing, sales and grant programs.
</t>
  </si>
  <si>
    <t xml:space="preserve">State Park Service division manages all aspects of the 47 operational parks and eight historic properties under the S.C. Department of Parks, Recreation, and Tourism. </t>
  </si>
  <si>
    <t>In 2016-17, 50 of the division's employees left to go work in the newly formed agency division, Office of Recreation, Grants, and Policy.</t>
  </si>
  <si>
    <t>The Film Commission is responsible for recruiting film and television projects  and supporting the development of the state's film industry through grant programs and educational workshops.</t>
  </si>
  <si>
    <t>Percent of Radio Room calls answered within three minutes</t>
  </si>
  <si>
    <t>Number of S.C. residents hired to work on films produced in S.C.</t>
  </si>
  <si>
    <t>Occupancy rate is the ratio of rented or used space to the total amount of available space.  To illustrate an occupancy rate, if a 200-room hotel has guests in 150 rooms it has a 75% occupancy rate.</t>
  </si>
  <si>
    <t>DO NOT DELETE THIS ROW</t>
  </si>
  <si>
    <t>Section 2-3-500; Section 7-5-30; Section 7-5-40; Section 7-5-50</t>
  </si>
  <si>
    <t>State Constitution Article 1, Section 5; Section 12-62-40; Section 12-62-50; Section 12-62-60; Section 12-62-70</t>
  </si>
  <si>
    <t>Proviso 118.14(B) (2017-18); Proviso 118.15 (2017-18)</t>
  </si>
  <si>
    <t>Section 1-1-40; Regulation 3-33</t>
  </si>
  <si>
    <r>
      <rPr>
        <b/>
        <sz val="10"/>
        <rFont val="Calibri Light"/>
        <family val="2"/>
        <scheme val="major"/>
      </rPr>
      <t>International travel to S.C.,</t>
    </r>
    <r>
      <rPr>
        <sz val="10"/>
        <rFont val="Calibri Light"/>
        <family val="2"/>
        <scheme val="major"/>
      </rPr>
      <t xml:space="preserve"> </t>
    </r>
    <r>
      <rPr>
        <b/>
        <sz val="10"/>
        <rFont val="Calibri Light"/>
        <family val="2"/>
        <scheme val="major"/>
      </rPr>
      <t>develop advertising to promote</t>
    </r>
    <r>
      <rPr>
        <sz val="10"/>
        <rFont val="Calibri Light"/>
        <family val="2"/>
        <scheme val="major"/>
      </rPr>
      <t xml:space="preserve"> - (1) Create advertising messages, images, etc. in-house, and through contracted vendors; (2) enter media buy and other agreements to distribute advertising messages through radio, television, printed publications, billboards, etc.; and (3) publish printed advertising materials.
</t>
    </r>
  </si>
  <si>
    <t>It is the intent of the General Assembly to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(Section 7-5-30, 2010 Act No. 273)</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</si>
  <si>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t>
  </si>
  <si>
    <t>Number of advertising pieces published (e.g., online, print, etc.)</t>
  </si>
  <si>
    <t>Unknown</t>
  </si>
  <si>
    <t>Section 23-5-10</t>
  </si>
  <si>
    <t>No applicable law</t>
  </si>
  <si>
    <t xml:space="preserve">Agency expenditures per unit of the deliverable </t>
  </si>
  <si>
    <t>Total collected from non-state sources as a result of providing the deliverable (federal and other grants awarded to agency to provide deliverable)</t>
  </si>
  <si>
    <t>Total collected from charging customers</t>
  </si>
  <si>
    <t xml:space="preserve">Total collected from charging customers and non-state sources </t>
  </si>
  <si>
    <t>The agency does not know the number of units provided in 2016-17 because these electronic files were irreparably damaged by a computer virus.</t>
  </si>
  <si>
    <t>Prevent erosion of S.C. beaches</t>
  </si>
  <si>
    <t>Charleston; Greenville; Horry</t>
  </si>
  <si>
    <t>While this deliverable does not directly generate revenue, it does positively impact the state's economy.  The agency has an economic impact report showing this impact which it can provide if the Committee desires.</t>
  </si>
  <si>
    <t>All state park visitors - Approximately 1 million</t>
  </si>
  <si>
    <t>Retail goods from state park gift and souvenir shops</t>
  </si>
  <si>
    <t>Does state or federal law specifically require this deliverable?</t>
  </si>
  <si>
    <t>Did the agency achieve its goal?</t>
  </si>
  <si>
    <t xml:space="preserve">Does the legislature state intent, findings, or purpose? </t>
  </si>
  <si>
    <t>Department of Education</t>
  </si>
  <si>
    <t>Article XI, Section 1.  State Board of Education</t>
  </si>
  <si>
    <t>State</t>
  </si>
  <si>
    <t>Constitution</t>
  </si>
  <si>
    <t>Article XI, Section 2.  State Superintendent of Education</t>
  </si>
  <si>
    <t>Article XI, Section 3.  System of free public schools and other public institutions of learning.</t>
  </si>
  <si>
    <t>Article XI, Section 4.  Direct aid to religious or other private educational institutions prohibited.</t>
  </si>
  <si>
    <t>Article VI., Section 7.  Elective offices; terms; duties; compensation; appointment of Adjutant General</t>
  </si>
  <si>
    <t>Article VII, Section 15.  Regional councils of government</t>
  </si>
  <si>
    <t>Article X., Section 11.  Credit of State and political subdivisions.</t>
  </si>
  <si>
    <t>Article XII, Section 2.  Institutions for confinement of persons convicted of crimes.</t>
  </si>
  <si>
    <t>Sections 59-1-330 through 59-1-350</t>
  </si>
  <si>
    <t>Statute</t>
  </si>
  <si>
    <t>Sections 59-1-370 through 59-1-448</t>
  </si>
  <si>
    <t>Chapter 2, Title 59</t>
  </si>
  <si>
    <t>Sections 59-3-50 to 59-3-70</t>
  </si>
  <si>
    <t>Chapter 4, Title 59</t>
  </si>
  <si>
    <t>Chapter 11, Title 59</t>
  </si>
  <si>
    <t>Chapter 13, Title 59</t>
  </si>
  <si>
    <t>Chapter 15, Title 59</t>
  </si>
  <si>
    <t>Chapter 17, Title 59</t>
  </si>
  <si>
    <t>Chapter 19, Title 59</t>
  </si>
  <si>
    <t>Section 59-21-10 through 59-21-140</t>
  </si>
  <si>
    <t>Sections 59-21-160 through 59-21-430</t>
  </si>
  <si>
    <t>Sections 59-21-450 through 59-21-510</t>
  </si>
  <si>
    <t>Section 59-21-1030</t>
  </si>
  <si>
    <t>Sections 59-23-10 to 59-23-190</t>
  </si>
  <si>
    <t>Sections 59-24-5 and 59-24-15 through 59-24-35</t>
  </si>
  <si>
    <t>Sections 59-25-10 through 59-25-57</t>
  </si>
  <si>
    <t>Section 59-25-160</t>
  </si>
  <si>
    <t>Section 59-28-150</t>
  </si>
  <si>
    <t>Sections 59-30-10 through 59-30-110</t>
  </si>
  <si>
    <t>Sections 59-22-310 through 59-22-370</t>
  </si>
  <si>
    <t>Chapter 47, Title 59</t>
  </si>
  <si>
    <t>Chapter 48, Title 59</t>
  </si>
  <si>
    <t>Chapter 49, Title 59</t>
  </si>
  <si>
    <t>Chapter 50, Title 59</t>
  </si>
  <si>
    <t>Chapter 51, Title 59</t>
  </si>
  <si>
    <t>Section S 59 52 10 to 59 52 150</t>
  </si>
  <si>
    <t xml:space="preserve">2018-19 Proviso </t>
  </si>
  <si>
    <t>1.12 - Deleted</t>
  </si>
  <si>
    <t>1.66 - Deleted</t>
  </si>
  <si>
    <t>1.69 - Deleted</t>
  </si>
  <si>
    <t>1.74 - Reserved</t>
  </si>
  <si>
    <t>1.75 - Deleted</t>
  </si>
  <si>
    <t>1.77 - Deleted</t>
  </si>
  <si>
    <t>1.80 - Deleted</t>
  </si>
  <si>
    <t>1.85 - Deleted</t>
  </si>
  <si>
    <t>1.86 - Deleted</t>
  </si>
  <si>
    <t>1.88 - Deleted</t>
  </si>
  <si>
    <t>1.89 - Deleted</t>
  </si>
  <si>
    <t>1.90 - Deleted</t>
  </si>
  <si>
    <t>1.91 - Deleted</t>
  </si>
  <si>
    <t>1.95 - Deleted</t>
  </si>
  <si>
    <t>1.96 - Deleted</t>
  </si>
  <si>
    <t>1.97 - Deleted</t>
  </si>
  <si>
    <t>1.99 - Deleted</t>
  </si>
  <si>
    <t>1.103 - Deleted</t>
  </si>
  <si>
    <t>1.104 - Deleted</t>
  </si>
  <si>
    <t>1A.1</t>
  </si>
  <si>
    <t>1A.2</t>
  </si>
  <si>
    <t>1A.3</t>
  </si>
  <si>
    <t>1A.4</t>
  </si>
  <si>
    <t>1A.5</t>
  </si>
  <si>
    <t>1A.6</t>
  </si>
  <si>
    <t>1A.7</t>
  </si>
  <si>
    <t>1A.8</t>
  </si>
  <si>
    <t>1A.9</t>
  </si>
  <si>
    <t>1A.10</t>
  </si>
  <si>
    <t>1A.11</t>
  </si>
  <si>
    <t>1A.12</t>
  </si>
  <si>
    <t>1A.13</t>
  </si>
  <si>
    <t>1A.14</t>
  </si>
  <si>
    <t>1A.15</t>
  </si>
  <si>
    <t>1A.16</t>
  </si>
  <si>
    <t>1A.17</t>
  </si>
  <si>
    <t>1A.18</t>
  </si>
  <si>
    <t>1A.19</t>
  </si>
  <si>
    <t>1A.20</t>
  </si>
  <si>
    <t>1A.21</t>
  </si>
  <si>
    <t>1A.22</t>
  </si>
  <si>
    <t>1A.23</t>
  </si>
  <si>
    <t>1A.24</t>
  </si>
  <si>
    <t>1A.25</t>
  </si>
  <si>
    <t>1A.26</t>
  </si>
  <si>
    <t>1A.27</t>
  </si>
  <si>
    <t>1A.28</t>
  </si>
  <si>
    <t>1A.29</t>
  </si>
  <si>
    <t>1A.30</t>
  </si>
  <si>
    <t>1A.31</t>
  </si>
  <si>
    <t>1A.32</t>
  </si>
  <si>
    <t xml:space="preserve">1A.33 </t>
  </si>
  <si>
    <t>1A.34</t>
  </si>
  <si>
    <t>1A.35</t>
  </si>
  <si>
    <t>1A.36</t>
  </si>
  <si>
    <t>1A.37</t>
  </si>
  <si>
    <t>1A.38</t>
  </si>
  <si>
    <t xml:space="preserve">1A.39 </t>
  </si>
  <si>
    <t>1A.40</t>
  </si>
  <si>
    <t>1A.41</t>
  </si>
  <si>
    <t>1A.42</t>
  </si>
  <si>
    <t>1A.43</t>
  </si>
  <si>
    <t>1A.44</t>
  </si>
  <si>
    <t>1A.45</t>
  </si>
  <si>
    <t>1A.46</t>
  </si>
  <si>
    <t>1A.47</t>
  </si>
  <si>
    <t>1A.48</t>
  </si>
  <si>
    <t>1A.49</t>
  </si>
  <si>
    <t>1A.50</t>
  </si>
  <si>
    <t>1A.51</t>
  </si>
  <si>
    <t>1A.52</t>
  </si>
  <si>
    <t>1A.53</t>
  </si>
  <si>
    <t>1A.54 - Deleted</t>
  </si>
  <si>
    <t>1A.55</t>
  </si>
  <si>
    <t>1A.56</t>
  </si>
  <si>
    <t>1A.57</t>
  </si>
  <si>
    <t>1A.58</t>
  </si>
  <si>
    <t>1A.59</t>
  </si>
  <si>
    <t>1A.60 - Reserved</t>
  </si>
  <si>
    <t>1A.61</t>
  </si>
  <si>
    <t>1A.62 - Deleted</t>
  </si>
  <si>
    <t>1A.63</t>
  </si>
  <si>
    <t>1A.64</t>
  </si>
  <si>
    <t>1A.65</t>
  </si>
  <si>
    <t>1A.66 - Deleted</t>
  </si>
  <si>
    <t>1A.67</t>
  </si>
  <si>
    <t>1A.68</t>
  </si>
  <si>
    <t>1A.69</t>
  </si>
  <si>
    <t>1A.70</t>
  </si>
  <si>
    <t>1A.71</t>
  </si>
  <si>
    <t>1A. 72</t>
  </si>
  <si>
    <t>1A. 73 - Deleted</t>
  </si>
  <si>
    <t>1A. 74 - Deleted</t>
  </si>
  <si>
    <t>1A. 75</t>
  </si>
  <si>
    <t>1A. 76</t>
  </si>
  <si>
    <t>1A. 77 - Deleted</t>
  </si>
  <si>
    <t>1A. 78 - Deleted</t>
  </si>
  <si>
    <t>1A. 79</t>
  </si>
  <si>
    <t>1A. 80</t>
  </si>
  <si>
    <t>1A. 81</t>
  </si>
  <si>
    <t>1A. 82</t>
  </si>
  <si>
    <t>1A. 83</t>
  </si>
  <si>
    <t>1A. 84</t>
  </si>
  <si>
    <t>1A. 85</t>
  </si>
  <si>
    <t>1A. 86</t>
  </si>
  <si>
    <t>1A. 87</t>
  </si>
  <si>
    <t>1A. 88 - Deleted</t>
  </si>
  <si>
    <t>1A. 89</t>
  </si>
  <si>
    <t>1A. 90 - Deleted</t>
  </si>
  <si>
    <t>1A. 91 - Deleted</t>
  </si>
  <si>
    <t>1A. 92</t>
  </si>
  <si>
    <t>1A. 93 - Deleted</t>
  </si>
  <si>
    <t>1A. 94 - Deleted</t>
  </si>
  <si>
    <t>1A. 95 - Deleted</t>
  </si>
  <si>
    <t>Section  59-1-320</t>
  </si>
  <si>
    <t>Section  59-1-360</t>
  </si>
  <si>
    <t>Section  59-1-425</t>
  </si>
  <si>
    <t>Section  59-1-449</t>
  </si>
  <si>
    <t>Section  59-1-450</t>
  </si>
  <si>
    <t>Section  59 -1-452</t>
  </si>
  <si>
    <t>Section  59-1-454</t>
  </si>
  <si>
    <t>Section  59-1-470</t>
  </si>
  <si>
    <t>Section  59-1-475</t>
  </si>
  <si>
    <t>Section  59-1-490</t>
  </si>
  <si>
    <t>Section  59-1-510</t>
  </si>
  <si>
    <t>Section  59-1-520</t>
  </si>
  <si>
    <t>Section  59-1-525</t>
  </si>
  <si>
    <t>Section  59-3-30</t>
  </si>
  <si>
    <t>Section  59-3-80</t>
  </si>
  <si>
    <t>Section  59-3-90</t>
  </si>
  <si>
    <t>Section  59-3-100</t>
  </si>
  <si>
    <t>Section  59-5-10</t>
  </si>
  <si>
    <t>Section  59-5-60</t>
  </si>
  <si>
    <t>Section  59-5-61</t>
  </si>
  <si>
    <t>Section  59-5-65</t>
  </si>
  <si>
    <t>Section  59-5-67</t>
  </si>
  <si>
    <t>Section  59-5-68</t>
  </si>
  <si>
    <t>Section  59-5-75</t>
  </si>
  <si>
    <t>Section  59-5-85</t>
  </si>
  <si>
    <t>Section  59-5-90</t>
  </si>
  <si>
    <t>Section  59-5-95</t>
  </si>
  <si>
    <t>Section  59-5-100</t>
  </si>
  <si>
    <t>Section  59-5-110</t>
  </si>
  <si>
    <t>Section  59-5-120</t>
  </si>
  <si>
    <t>Section  59-5-135</t>
  </si>
  <si>
    <t>Section  59-5-140</t>
  </si>
  <si>
    <t>Section  59-5-150</t>
  </si>
  <si>
    <t>Section  59-5-160</t>
  </si>
  <si>
    <t>Section  59-6-10</t>
  </si>
  <si>
    <t>Section  59-6-16</t>
  </si>
  <si>
    <t>Section  59-6-20</t>
  </si>
  <si>
    <t>Section  59-6-30</t>
  </si>
  <si>
    <t>Section  59-6-120</t>
  </si>
  <si>
    <t>Section  59-10-10</t>
  </si>
  <si>
    <t>Section  59-10-50</t>
  </si>
  <si>
    <t>Section  59-10-210</t>
  </si>
  <si>
    <t>Section  59-10-220</t>
  </si>
  <si>
    <t>Section  59-10-310</t>
  </si>
  <si>
    <t>Section  59-10-320</t>
  </si>
  <si>
    <t>Section  59-10-330</t>
  </si>
  <si>
    <t>Section  59-16-15</t>
  </si>
  <si>
    <t>Section  59-16-20</t>
  </si>
  <si>
    <t>Section  59-16-40</t>
  </si>
  <si>
    <t>Section  59-16-50</t>
  </si>
  <si>
    <t>Section  59-16-60</t>
  </si>
  <si>
    <t>Section  59-16-70</t>
  </si>
  <si>
    <t>Section  59-18-100</t>
  </si>
  <si>
    <t>Section  59-18-110</t>
  </si>
  <si>
    <t>Section  59-18-300</t>
  </si>
  <si>
    <t>Section  59-18-310</t>
  </si>
  <si>
    <t>Section  59-18-320</t>
  </si>
  <si>
    <t>Section  59-18-325</t>
  </si>
  <si>
    <t>Section  59-18-330</t>
  </si>
  <si>
    <t>Section  59-18-350</t>
  </si>
  <si>
    <t>Section  59-18-360</t>
  </si>
  <si>
    <t>Section  59-18-700</t>
  </si>
  <si>
    <t>Section  59-18-710</t>
  </si>
  <si>
    <t>Section  59-18-900</t>
  </si>
  <si>
    <t>Section  59-18-910</t>
  </si>
  <si>
    <t>Section  59-18-920</t>
  </si>
  <si>
    <t>Section  59-18-930</t>
  </si>
  <si>
    <t>Section  59-18-1100</t>
  </si>
  <si>
    <t>Section  59-18-1120</t>
  </si>
  <si>
    <t>Section  59-18-1130</t>
  </si>
  <si>
    <t>Section  59-18-1300</t>
  </si>
  <si>
    <t>Section  59-18-1310</t>
  </si>
  <si>
    <t>Section  59-18-1500</t>
  </si>
  <si>
    <t>Section  59-18-1510</t>
  </si>
  <si>
    <t>Section  59-18-1520</t>
  </si>
  <si>
    <t>Section  59-18-1530</t>
  </si>
  <si>
    <t>Section  59-18-1540</t>
  </si>
  <si>
    <t>Section  59-18-1550</t>
  </si>
  <si>
    <t>Section  59-18-1560</t>
  </si>
  <si>
    <t>Section  59-18-1570</t>
  </si>
  <si>
    <t>Section  59-18-1575</t>
  </si>
  <si>
    <t>Section  59-18-1580</t>
  </si>
  <si>
    <t>Section  59-18-1590</t>
  </si>
  <si>
    <t>Section  59-18-1610</t>
  </si>
  <si>
    <t>Section  59-18-1920</t>
  </si>
  <si>
    <t>Section  59-18-1940</t>
  </si>
  <si>
    <t>Section  59-20-40</t>
  </si>
  <si>
    <t>Section  59-20-60</t>
  </si>
  <si>
    <t>Section  59-20-65</t>
  </si>
  <si>
    <t>Section  59-20-80</t>
  </si>
  <si>
    <t>Section  59-21-150</t>
  </si>
  <si>
    <t>Section  59-21-440</t>
  </si>
  <si>
    <t>Section  59-21-520</t>
  </si>
  <si>
    <t>Section  59-21-530</t>
  </si>
  <si>
    <t>Section  59-21-540</t>
  </si>
  <si>
    <t>Section  59-21-550</t>
  </si>
  <si>
    <t>Section  59-21-560</t>
  </si>
  <si>
    <t>Section  59-21-570</t>
  </si>
  <si>
    <t>Section  59-21-580</t>
  </si>
  <si>
    <t>Section  59-21-600</t>
  </si>
  <si>
    <t>Section  59-21-710</t>
  </si>
  <si>
    <t>Section  59-21-720</t>
  </si>
  <si>
    <t>Section  59-21-750</t>
  </si>
  <si>
    <t>Section  59-21-760</t>
  </si>
  <si>
    <t>Section  59-21-1020</t>
  </si>
  <si>
    <t>Section  59-21-1040</t>
  </si>
  <si>
    <t>Section  59-21-1210</t>
  </si>
  <si>
    <t>Section  59-21-1220</t>
  </si>
  <si>
    <t>Section  59-23-210</t>
  </si>
  <si>
    <t>Section  59-23-220</t>
  </si>
  <si>
    <t>Section  59-23-230</t>
  </si>
  <si>
    <t>Section  59-23-240</t>
  </si>
  <si>
    <t>Section  59-23-250</t>
  </si>
  <si>
    <t>Section  59-24-10</t>
  </si>
  <si>
    <t>Section  59-24-30</t>
  </si>
  <si>
    <t>Section  59-24-40</t>
  </si>
  <si>
    <t>Section  59-24-50</t>
  </si>
  <si>
    <t>Section  59-24-60</t>
  </si>
  <si>
    <t>Section  59-24-65</t>
  </si>
  <si>
    <t>Section  59-24-80</t>
  </si>
  <si>
    <t>Section  59-24-100</t>
  </si>
  <si>
    <t>Section  59-24-110</t>
  </si>
  <si>
    <t>Section  59-24-120</t>
  </si>
  <si>
    <t>Section  59-25-110</t>
  </si>
  <si>
    <t>Section  59-25-115</t>
  </si>
  <si>
    <t>Section  59-25-130</t>
  </si>
  <si>
    <t>Section  59-25-140</t>
  </si>
  <si>
    <t>Section  59-25-150</t>
  </si>
  <si>
    <t>Section  59-25-170</t>
  </si>
  <si>
    <t>Section  59-25-180</t>
  </si>
  <si>
    <t>Section  59-25-190</t>
  </si>
  <si>
    <t>Section  59-25-200</t>
  </si>
  <si>
    <t>Section  59-25-210</t>
  </si>
  <si>
    <t>Section  59-25-250</t>
  </si>
  <si>
    <t>Section  59-25 280</t>
  </si>
  <si>
    <t>Section  59-25-310</t>
  </si>
  <si>
    <t>Section  59-25-350</t>
  </si>
  <si>
    <t>Section  59-25-460</t>
  </si>
  <si>
    <t>Section  59-25-470</t>
  </si>
  <si>
    <t>Section  59-25-480</t>
  </si>
  <si>
    <t>Section  59-25-510</t>
  </si>
  <si>
    <t>Section  59-25-800</t>
  </si>
  <si>
    <t>Section  59-25-810</t>
  </si>
  <si>
    <t>Section  59-25-820</t>
  </si>
  <si>
    <t>Section  59-25-830</t>
  </si>
  <si>
    <t>Section  59-26-10</t>
  </si>
  <si>
    <t>Section  59-26-20</t>
  </si>
  <si>
    <t>Section  59-26-30</t>
  </si>
  <si>
    <t>Section  59-26-40</t>
  </si>
  <si>
    <t>Section  59-26-45</t>
  </si>
  <si>
    <t>Section  59-26-50</t>
  </si>
  <si>
    <t>Section  59-26-70</t>
  </si>
  <si>
    <t>Section  59-26-90</t>
  </si>
  <si>
    <t>Section  59-26-100</t>
  </si>
  <si>
    <t>Section  59-26-110</t>
  </si>
  <si>
    <t>Section  59-27-20</t>
  </si>
  <si>
    <t>Section  59-27-30</t>
  </si>
  <si>
    <t>Section  59-28-130</t>
  </si>
  <si>
    <t>Section  59-28-140</t>
  </si>
  <si>
    <t>Section  59-28-160</t>
  </si>
  <si>
    <t>Section  59-28-200</t>
  </si>
  <si>
    <t>Section  59-29 -10</t>
  </si>
  <si>
    <t>Section  59-29-15</t>
  </si>
  <si>
    <t>Section  59-29-20</t>
  </si>
  <si>
    <t>Section  59-29-21</t>
  </si>
  <si>
    <t>Section  59-29-30</t>
  </si>
  <si>
    <t>Section  59-29-40</t>
  </si>
  <si>
    <t>Section  59-29-50</t>
  </si>
  <si>
    <t>Section  59-29-55</t>
  </si>
  <si>
    <t>Section  59-29-70</t>
  </si>
  <si>
    <t>Section  59-29-100</t>
  </si>
  <si>
    <t>Section  59-29-110</t>
  </si>
  <si>
    <t>Section  59-29-140</t>
  </si>
  <si>
    <t>Section  59-29-165</t>
  </si>
  <si>
    <t>Section  59-29-170</t>
  </si>
  <si>
    <t>Section  59-29-179</t>
  </si>
  <si>
    <t>Section  59-29-180</t>
  </si>
  <si>
    <t>Section  59-29-181</t>
  </si>
  <si>
    <t>Section  59-29-182</t>
  </si>
  <si>
    <t>Section  59-29-183</t>
  </si>
  <si>
    <t>Section  59-29-190</t>
  </si>
  <si>
    <t>Section  59-29-220</t>
  </si>
  <si>
    <t>Section  59-29-230</t>
  </si>
  <si>
    <t>Section  59-29-410</t>
  </si>
  <si>
    <t>Section  59-29-430</t>
  </si>
  <si>
    <t>Section  59-29-480</t>
  </si>
  <si>
    <t>Section  59-29-520</t>
  </si>
  <si>
    <t>Section  59-29-530</t>
  </si>
  <si>
    <t>Section  59-31-10</t>
  </si>
  <si>
    <t>Section  59-31-20</t>
  </si>
  <si>
    <t>Section  59-31-30</t>
  </si>
  <si>
    <t>Section  59-31-40</t>
  </si>
  <si>
    <t>Section  59-31-45</t>
  </si>
  <si>
    <t>Section  59-31-60</t>
  </si>
  <si>
    <t>Section  59-31-65</t>
  </si>
  <si>
    <t>Section  59-31-70</t>
  </si>
  <si>
    <t>Section  59-31-210</t>
  </si>
  <si>
    <t>Section  59-31-220</t>
  </si>
  <si>
    <t>Section  59-31-230</t>
  </si>
  <si>
    <t>Section  59-31-240</t>
  </si>
  <si>
    <t>Section  59-31-270</t>
  </si>
  <si>
    <t>Section  59-31-290</t>
  </si>
  <si>
    <t>Section  59-31-300</t>
  </si>
  <si>
    <t>Section  59-31-320</t>
  </si>
  <si>
    <t>Section  59-31-330</t>
  </si>
  <si>
    <t>Section  59-31-360</t>
  </si>
  <si>
    <t>Section  59-31-400</t>
  </si>
  <si>
    <t>Section  59-31-510</t>
  </si>
  <si>
    <t>Section  59-31-520</t>
  </si>
  <si>
    <t>Section  59-31-540</t>
  </si>
  <si>
    <t>Section  59-31-550</t>
  </si>
  <si>
    <t>Section  59-31-570</t>
  </si>
  <si>
    <t>Section  59-31-600</t>
  </si>
  <si>
    <t>Section  59-31-610</t>
  </si>
  <si>
    <t>Section  59-32-10</t>
  </si>
  <si>
    <t>Section  59-32-20</t>
  </si>
  <si>
    <t>Section  59-32-30</t>
  </si>
  <si>
    <t>Section  59-32-40</t>
  </si>
  <si>
    <t>Section  59-32-60</t>
  </si>
  <si>
    <t>Section  59-33-30</t>
  </si>
  <si>
    <t>Section  59-33-40</t>
  </si>
  <si>
    <t>Section  59-33-50</t>
  </si>
  <si>
    <t>Section  59-33-70</t>
  </si>
  <si>
    <t>Section  59-33-90</t>
  </si>
  <si>
    <t>Section  59-33-100</t>
  </si>
  <si>
    <t>Section  59-33-110</t>
  </si>
  <si>
    <t>Section 59-33-330</t>
  </si>
  <si>
    <t>Section 59-33-340</t>
  </si>
  <si>
    <t>Section 59-33-360</t>
  </si>
  <si>
    <t>Section 59-33-370</t>
  </si>
  <si>
    <t>Section 59-33-510</t>
  </si>
  <si>
    <t>Section 59-33-520</t>
  </si>
  <si>
    <t>Section 59-33-530</t>
  </si>
  <si>
    <t>Section 59-33-540</t>
  </si>
  <si>
    <t>Section 59-33-550</t>
  </si>
  <si>
    <t>Section  59-34-30</t>
  </si>
  <si>
    <t>Section  59-35-10</t>
  </si>
  <si>
    <t>Section  59-36-20</t>
  </si>
  <si>
    <t>Section  59-36-30</t>
  </si>
  <si>
    <t>Section  59-36-40</t>
  </si>
  <si>
    <t>Section  59-36-50</t>
  </si>
  <si>
    <t>Section  59-36-70</t>
  </si>
  <si>
    <t>Section  59-37-10</t>
  </si>
  <si>
    <t>Section  59-38-10</t>
  </si>
  <si>
    <t>Section  59-39-10</t>
  </si>
  <si>
    <t>Section  59-39-20</t>
  </si>
  <si>
    <t>Section  59-39-50</t>
  </si>
  <si>
    <t>Section  59-39-60</t>
  </si>
  <si>
    <t>Section  59-39-80</t>
  </si>
  <si>
    <t>Section  59-39-90</t>
  </si>
  <si>
    <t>Section  59-39-100</t>
  </si>
  <si>
    <t>Section  59-39-112</t>
  </si>
  <si>
    <t>Section  59-39-115</t>
  </si>
  <si>
    <t>Section  59-39-130</t>
  </si>
  <si>
    <t>Section  59-39-140</t>
  </si>
  <si>
    <t>Section  59-39-160</t>
  </si>
  <si>
    <t>Section  59 39 320</t>
  </si>
  <si>
    <t>Section  59 39 340</t>
  </si>
  <si>
    <t>Section  59 40 40</t>
  </si>
  <si>
    <t>Section  59 40 50</t>
  </si>
  <si>
    <t>Section  59 40 60</t>
  </si>
  <si>
    <t>Section  59 40 70</t>
  </si>
  <si>
    <t>Section  59 40 100</t>
  </si>
  <si>
    <t>Section  59 40 110</t>
  </si>
  <si>
    <t>Section  59 40 120</t>
  </si>
  <si>
    <t>Section  59 40 140</t>
  </si>
  <si>
    <t>Section  59 40 150</t>
  </si>
  <si>
    <t>Section  59 40 155</t>
  </si>
  <si>
    <t>Section  59 40 160</t>
  </si>
  <si>
    <t>Section  59 40 170</t>
  </si>
  <si>
    <t>Section  59 40 180</t>
  </si>
  <si>
    <t>Section  59 40 220</t>
  </si>
  <si>
    <t>Section  59 41 40</t>
  </si>
  <si>
    <t>Section  59 41 60</t>
  </si>
  <si>
    <t>Section  59 43 20</t>
  </si>
  <si>
    <t>Section  59 43 25</t>
  </si>
  <si>
    <t>Section  59 44 10</t>
  </si>
  <si>
    <t>Section  59 44 40</t>
  </si>
  <si>
    <t>Section  59 44 50</t>
  </si>
  <si>
    <t>Section  59 44 60</t>
  </si>
  <si>
    <t>Section  59 45 70</t>
  </si>
  <si>
    <t>Section  59 46 30</t>
  </si>
  <si>
    <t>Section  59 46 40</t>
  </si>
  <si>
    <t>Section  59 54 30</t>
  </si>
  <si>
    <t>Section  59 54 40</t>
  </si>
  <si>
    <t>Section  59 55 10</t>
  </si>
  <si>
    <t>Section  59 55 20</t>
  </si>
  <si>
    <t>Section  59 55 30</t>
  </si>
  <si>
    <t>Section  59 55 40</t>
  </si>
  <si>
    <t>Section  59 55 50</t>
  </si>
  <si>
    <t>Section  59 59 20</t>
  </si>
  <si>
    <t>Section  59 59 30</t>
  </si>
  <si>
    <t>Section  59 59 40</t>
  </si>
  <si>
    <t>Section  59 59 50</t>
  </si>
  <si>
    <t>Section  59 59 55</t>
  </si>
  <si>
    <t>Section  59 59 70</t>
  </si>
  <si>
    <t>Section  59 59 80</t>
  </si>
  <si>
    <t>Section  59 59 100</t>
  </si>
  <si>
    <t>Section  59 59 110</t>
  </si>
  <si>
    <t>Section  59 59 150</t>
  </si>
  <si>
    <t>Section 59-59-175</t>
  </si>
  <si>
    <t>Section  59 59 190</t>
  </si>
  <si>
    <t>Section  59 59 200</t>
  </si>
  <si>
    <t>Section  59 59 210</t>
  </si>
  <si>
    <t>Section  59 59 220</t>
  </si>
  <si>
    <t>Section  59 59 230</t>
  </si>
  <si>
    <t>Section  59 63 32</t>
  </si>
  <si>
    <t>Section  59 63 65</t>
  </si>
  <si>
    <t>Section  59 63 75</t>
  </si>
  <si>
    <t>Section  59 63 80</t>
  </si>
  <si>
    <t>Section  59 63 90</t>
  </si>
  <si>
    <t>Section  59 63 95</t>
  </si>
  <si>
    <t>Section  59 63 140</t>
  </si>
  <si>
    <t>Section  59 63 210</t>
  </si>
  <si>
    <t>Section  59 63 217</t>
  </si>
  <si>
    <t>Section  59 63 220</t>
  </si>
  <si>
    <t>Section  59 63 235</t>
  </si>
  <si>
    <t>Section  59 63 240</t>
  </si>
  <si>
    <t>Section  59 63 250</t>
  </si>
  <si>
    <t>Section  59 63 260</t>
  </si>
  <si>
    <t>Section  59 63 270</t>
  </si>
  <si>
    <t>Section  59 63 280</t>
  </si>
  <si>
    <t>Section  59 63 320</t>
  </si>
  <si>
    <t>Section  59 63 330</t>
  </si>
  <si>
    <t>Section  59 63 333</t>
  </si>
  <si>
    <t>Section  59 63 340</t>
  </si>
  <si>
    <t>Section  59 63 430</t>
  </si>
  <si>
    <t>Section  59 63 480</t>
  </si>
  <si>
    <t>Section  59 63 485</t>
  </si>
  <si>
    <t>Section  59 63 490</t>
  </si>
  <si>
    <t>Section  59 63 710</t>
  </si>
  <si>
    <t>Section  59 63 720</t>
  </si>
  <si>
    <t>Section  59 63 740</t>
  </si>
  <si>
    <t>Section  59 63 765</t>
  </si>
  <si>
    <t>Section  59 63 790</t>
  </si>
  <si>
    <t>Section  59 63 800</t>
  </si>
  <si>
    <t>Section  59 63 910</t>
  </si>
  <si>
    <t>Section  59 63 1150</t>
  </si>
  <si>
    <t>Section  59 63 1160</t>
  </si>
  <si>
    <t>Section  59 63 1310</t>
  </si>
  <si>
    <t>Section  59 63 1320</t>
  </si>
  <si>
    <t>Section  59 63 1350</t>
  </si>
  <si>
    <t>Section  59 63 1360</t>
  </si>
  <si>
    <t>Section  59 63 1370</t>
  </si>
  <si>
    <t>Section  59 63 1380</t>
  </si>
  <si>
    <t>Section  59 63 1390</t>
  </si>
  <si>
    <t>Section  59 63 1400</t>
  </si>
  <si>
    <t>Section  59 65 10</t>
  </si>
  <si>
    <t>Section  59 65 30</t>
  </si>
  <si>
    <t>Section  59 65 40</t>
  </si>
  <si>
    <t>Section  59 65 45</t>
  </si>
  <si>
    <t>Section  59 65 47</t>
  </si>
  <si>
    <t>Section  59 65 50</t>
  </si>
  <si>
    <t>Section  59 65 90</t>
  </si>
  <si>
    <t>Section  59 65 230</t>
  </si>
  <si>
    <t>Section  59 65 240</t>
  </si>
  <si>
    <t>Section  59 66 20</t>
  </si>
  <si>
    <t>Section  59 66 30</t>
  </si>
  <si>
    <t>Section  59 66 40</t>
  </si>
  <si>
    <t>Section  59 67 20</t>
  </si>
  <si>
    <t>Section  59 67 30</t>
  </si>
  <si>
    <t>Section  59 67 50</t>
  </si>
  <si>
    <t>Section  59 67 80</t>
  </si>
  <si>
    <t>Section  59 67 90</t>
  </si>
  <si>
    <t>Section  59 67 100</t>
  </si>
  <si>
    <t>Section  59 67 105</t>
  </si>
  <si>
    <t>Section  59 67 108</t>
  </si>
  <si>
    <t>Section  59 67 110</t>
  </si>
  <si>
    <t>Section  59 67 120</t>
  </si>
  <si>
    <t>Section  59 67 250</t>
  </si>
  <si>
    <t>Section  59 67 270</t>
  </si>
  <si>
    <t>Section  59 67 300</t>
  </si>
  <si>
    <t>Section  59 67 410</t>
  </si>
  <si>
    <t>Section  59 67 420</t>
  </si>
  <si>
    <t>Section  59 67 425</t>
  </si>
  <si>
    <t>Section  59 67 440</t>
  </si>
  <si>
    <t>Section  59 67 470</t>
  </si>
  <si>
    <t>Section  59 67 490</t>
  </si>
  <si>
    <t>Section  59 67 515</t>
  </si>
  <si>
    <t>Section  59 67 520</t>
  </si>
  <si>
    <t>Section  59 67 535</t>
  </si>
  <si>
    <t>Section  59 67 540</t>
  </si>
  <si>
    <t>Section  59 67 550</t>
  </si>
  <si>
    <t>Section  59 67 570</t>
  </si>
  <si>
    <t>Section  59 67 580</t>
  </si>
  <si>
    <t>Section  59 67 585</t>
  </si>
  <si>
    <t>Section  59 69 40</t>
  </si>
  <si>
    <t>Section  59 71 410</t>
  </si>
  <si>
    <t>Section  59 71 430</t>
  </si>
  <si>
    <t>Section  59 71 550</t>
  </si>
  <si>
    <t>Section  59 139 10</t>
  </si>
  <si>
    <t>Section  59 139 15</t>
  </si>
  <si>
    <t>Section  59 139 20</t>
  </si>
  <si>
    <t>Section  59 139 40</t>
  </si>
  <si>
    <t>Section  59 139 50</t>
  </si>
  <si>
    <t>Section  59 139 60</t>
  </si>
  <si>
    <t>Section  59 139 70</t>
  </si>
  <si>
    <t>Section  59 139 80</t>
  </si>
  <si>
    <t>Section  59 139 90</t>
  </si>
  <si>
    <t>Section  59 141 10</t>
  </si>
  <si>
    <t>Section  59 144 120</t>
  </si>
  <si>
    <t>Section  59 144 130</t>
  </si>
  <si>
    <t>Section  59 144 140</t>
  </si>
  <si>
    <t>Section  59 144 160</t>
  </si>
  <si>
    <t>Section  59 146 50</t>
  </si>
  <si>
    <t>Section  59 146 60</t>
  </si>
  <si>
    <t>Section  59 146 170</t>
  </si>
  <si>
    <t>Section  59 155 110</t>
  </si>
  <si>
    <t>Section  59 155 130</t>
  </si>
  <si>
    <t>Section  59 155 140</t>
  </si>
  <si>
    <t>Section  59 155 150</t>
  </si>
  <si>
    <t>Section  59 155 160</t>
  </si>
  <si>
    <t>Section  59 155 170</t>
  </si>
  <si>
    <t>Section  59 155 180</t>
  </si>
  <si>
    <t>Section  59 155 190</t>
  </si>
  <si>
    <t>Section  59 155 200</t>
  </si>
  <si>
    <t>Section  59 155 210</t>
  </si>
  <si>
    <t>Section  59 156 120</t>
  </si>
  <si>
    <t>Section  59 156 130</t>
  </si>
  <si>
    <t>Section  59 156 150</t>
  </si>
  <si>
    <t>Section  59 156 160</t>
  </si>
  <si>
    <t>Section  59 156 170</t>
  </si>
  <si>
    <t>Section  59 156 210</t>
  </si>
  <si>
    <t>Section  59 156 220</t>
  </si>
  <si>
    <t>1.1</t>
  </si>
  <si>
    <t>1.3</t>
  </si>
  <si>
    <t>1.4</t>
  </si>
  <si>
    <t>1.6</t>
  </si>
  <si>
    <t>1.8</t>
  </si>
  <si>
    <t>1.9</t>
  </si>
  <si>
    <t>1.10</t>
  </si>
  <si>
    <t>1.15</t>
  </si>
  <si>
    <t>1.16</t>
  </si>
  <si>
    <t>1.17</t>
  </si>
  <si>
    <t>1.19</t>
  </si>
  <si>
    <t>1.21</t>
  </si>
  <si>
    <t>1.25</t>
  </si>
  <si>
    <t>1.31</t>
  </si>
  <si>
    <t>1.32</t>
  </si>
  <si>
    <t>1.35</t>
  </si>
  <si>
    <t>1.36</t>
  </si>
  <si>
    <t>1.40</t>
  </si>
  <si>
    <t>1.44</t>
  </si>
  <si>
    <t>1.46</t>
  </si>
  <si>
    <t>1.47</t>
  </si>
  <si>
    <t xml:space="preserve">1A.33  </t>
  </si>
  <si>
    <t>43-51 Certification Requirements.</t>
  </si>
  <si>
    <t>Regulation</t>
  </si>
  <si>
    <t>43-52 Application for Teaching Credential.</t>
  </si>
  <si>
    <t>43-53 Credential Classification.</t>
  </si>
  <si>
    <t>43-55 Renewal of Credentials.</t>
  </si>
  <si>
    <t>43-57 Prior Work Experience.</t>
  </si>
  <si>
    <t>43-57.1 Computing the Experience of Teachers.</t>
  </si>
  <si>
    <t>43-57.5 Military Service.</t>
  </si>
  <si>
    <t>43-58 Disciplinary Action on Educator Certificates.</t>
  </si>
  <si>
    <t>43-58.1 Reporting of Terminations of Certain School District Employees.</t>
  </si>
  <si>
    <t>43-62 Requirements for Additional Areas of Certification.</t>
  </si>
  <si>
    <t>43-63 Requirements for Career and Technology Education Work Based Certification.</t>
  </si>
  <si>
    <t>43-64 Requirements for Certification at the Advanced Level.</t>
  </si>
  <si>
    <t xml:space="preserve">43-70 Textbook Adoption Regulation.
</t>
  </si>
  <si>
    <t>43-71 Free Textbooks.</t>
  </si>
  <si>
    <t>43-73 Disposition of Instructional Materials Samples after State Adoption Process.</t>
  </si>
  <si>
    <t xml:space="preserve">43-80 Operation of Public Pupil Transportation Services.
</t>
  </si>
  <si>
    <t xml:space="preserve">43-90 Program Approval Standards for South Carolina Teacher Education Institutions. 
</t>
  </si>
  <si>
    <t xml:space="preserve">43-100 Test Security.
</t>
  </si>
  <si>
    <t>43-165.1 Program for Assisting, Developing, and Evaluating Principal Performance (PADEPP).</t>
  </si>
  <si>
    <t>43-166 Student and School Safety.</t>
  </si>
  <si>
    <t>43-167 Principal Induction Program.</t>
  </si>
  <si>
    <t>43-168 Nutrition Standards for Elementary Schools (K 5) School Food Service Meals and Competitive Foods.</t>
  </si>
  <si>
    <t>43-169 Food Service Management Company Contracts</t>
  </si>
  <si>
    <t xml:space="preserve">43-171.1 Disbursement of Funds for Pressing Repairs, Renovations and Construction
</t>
  </si>
  <si>
    <t>43-205 Administrative and Professional Personnel Qualifications, Duties, and Workloads.</t>
  </si>
  <si>
    <t>43-205.1 Assisting, Developing, and Evaluating Professional Teaching (ADEPT)</t>
  </si>
  <si>
    <t>43-206 Professional Personnel Resignation</t>
  </si>
  <si>
    <t xml:space="preserve">43-209 Support Personnel/Paraprofessional Personnel Positions, Qualifications and Duties </t>
  </si>
  <si>
    <t>43-210.  School Resource Officers.</t>
  </si>
  <si>
    <t>43-220 Gifted and Talented</t>
  </si>
  <si>
    <t>43-229 Defined Program for the Palmetto Unified School District (PUSD)</t>
  </si>
  <si>
    <t>43-231 Defined Program K 5</t>
  </si>
  <si>
    <t>43-232 Defined Program 6-8</t>
  </si>
  <si>
    <t>43-234 Defined Program, Grades 9-12 and Graduation Requirements</t>
  </si>
  <si>
    <t>43-235.  Employability Credential for Students with Disabilities.</t>
  </si>
  <si>
    <t>43-236 Career or Technology Centers/Comprehensive High Schools</t>
  </si>
  <si>
    <t>43-237.1 Adult Education Program</t>
  </si>
  <si>
    <t>43-238 Health Education Requirements</t>
  </si>
  <si>
    <t>43-241 Medical Homebound Instruction</t>
  </si>
  <si>
    <t>43-242 Driver Training</t>
  </si>
  <si>
    <t>43-243 Special Education, Education of Students with Disabilities</t>
  </si>
  <si>
    <t>43-244.1 Interscholastic Activities: Academic Requirements for Participation</t>
  </si>
  <si>
    <t>43-246 Instruction at Place Other Than School</t>
  </si>
  <si>
    <t>43-248 Virtual Education Program</t>
  </si>
  <si>
    <t>43-258.1 Advanced Placement</t>
  </si>
  <si>
    <t>43-259 Adult Education</t>
  </si>
  <si>
    <t>43-261 District and School Planning.</t>
  </si>
  <si>
    <t>43-262 Assessment Program.</t>
  </si>
  <si>
    <t>43-264.1 Half Day Child Development Programs.</t>
  </si>
  <si>
    <t>43-265 Parenting/Family Literacy.</t>
  </si>
  <si>
    <t>43-267 Early Childhood Assistance Programs   Grades K 3.</t>
  </si>
  <si>
    <t>43-268 Academic Assistance Programs   Grades 4 12.</t>
  </si>
  <si>
    <t>43-272.2 State Level Resolution Process for Disputes Involving Unaccompanied Youth and Homeless Children.</t>
  </si>
  <si>
    <t>43-273 Transfers and Withdrawals</t>
  </si>
  <si>
    <t>43-274 Student Attendance</t>
  </si>
  <si>
    <t>43-274.1 At Risk Students.</t>
  </si>
  <si>
    <t>43-279 Minimum Standards of Student Conduct and Disciplinary Enforcement Procedures to be Implemented by Local School Districts.</t>
  </si>
  <si>
    <t>43-300 Accreditation Criteria</t>
  </si>
  <si>
    <t>43-302 Palmetto Gold and Silver Awards Program.</t>
  </si>
  <si>
    <t>43-303 Flexibility Through Deregulation Program.</t>
  </si>
  <si>
    <t>43-307 Alignment of Assessment and Accountability Elements with the No Child Left Behind Act.</t>
  </si>
  <si>
    <t>§200.101   Applicability</t>
  </si>
  <si>
    <t>Federal</t>
  </si>
  <si>
    <t>§200.112   Conflict of interest</t>
  </si>
  <si>
    <t>§200.113   Mandatory disclosures</t>
  </si>
  <si>
    <t>§200.201   Use of grant agreements (including fixed amount awards), cooperative agreements, and contracts</t>
  </si>
  <si>
    <t>§200.205   Federal awarding agency review of risk posed by applicants</t>
  </si>
  <si>
    <t>§200.207   Specific conditions</t>
  </si>
  <si>
    <t>§200.208   Certifications and representations</t>
  </si>
  <si>
    <t>§200.300   Statutory and national policy requirements</t>
  </si>
  <si>
    <t>§200.301   Performance measurement</t>
  </si>
  <si>
    <t>§200.302   Financial management</t>
  </si>
  <si>
    <t>§200.303   Internal controls</t>
  </si>
  <si>
    <t>§200.305   Payment</t>
  </si>
  <si>
    <t>§200.306   Cost sharing or matching</t>
  </si>
  <si>
    <t>§200.307   Program income</t>
  </si>
  <si>
    <t>§200.308   Revision of budget and program plans</t>
  </si>
  <si>
    <t>§200.309   Period of performance</t>
  </si>
  <si>
    <t>§200.310   Insurance coverage</t>
  </si>
  <si>
    <t>§200.311   Real property</t>
  </si>
  <si>
    <t>§200.312   Federally-owned and exempt property</t>
  </si>
  <si>
    <t>§200.313   Equipment</t>
  </si>
  <si>
    <t>§200.314   Supplies</t>
  </si>
  <si>
    <t>§200.315   Intangible property</t>
  </si>
  <si>
    <t>§200.316   Property trust relationship</t>
  </si>
  <si>
    <t>§200.317   Procurements by states</t>
  </si>
  <si>
    <t>§200.318   General procurement standards</t>
  </si>
  <si>
    <t>§200.319   Competition</t>
  </si>
  <si>
    <t>§200.320   Methods of procurement to be followed</t>
  </si>
  <si>
    <t xml:space="preserve">§200.321   Contracting with small and minority businesses, women's business enterprises, and labor surplus area firms.
</t>
  </si>
  <si>
    <t>§200.323   Contract cost and price</t>
  </si>
  <si>
    <t>§200.324   Federal awarding agency or pass-through entity review</t>
  </si>
  <si>
    <t>§200.327   Financial reporting</t>
  </si>
  <si>
    <t>§200.328   Monitoring and reporting program performance</t>
  </si>
  <si>
    <t>§200.329   Reporting on real property</t>
  </si>
  <si>
    <t>§200.330   Subrecipient and contractor determinations</t>
  </si>
  <si>
    <t>§200.331   Requirements for pass-through entities</t>
  </si>
  <si>
    <t>§200.332   Fixed amount subawards</t>
  </si>
  <si>
    <t>§200.333   Retention requirements for records</t>
  </si>
  <si>
    <t>§200.335   Methods for collection, transmission and storage of information</t>
  </si>
  <si>
    <t>§200.337   Restrictions on public access to records</t>
  </si>
  <si>
    <t>§200.343   Closeout</t>
  </si>
  <si>
    <t>§200.344   Post-closeout adjustments and continuing responsibilities</t>
  </si>
  <si>
    <t>§200.400   Policy guide</t>
  </si>
  <si>
    <t>§200.401   Application</t>
  </si>
  <si>
    <t>§200.403   Factors affecting allowability of costs</t>
  </si>
  <si>
    <t>§200.404   Reasonable costs</t>
  </si>
  <si>
    <t>§200.405   Allocable costs</t>
  </si>
  <si>
    <t>§200.413   Direct costs</t>
  </si>
  <si>
    <t>§200.414   Indirect (F&amp;A) costs</t>
  </si>
  <si>
    <t>§200.415   Required certifications</t>
  </si>
  <si>
    <t>§200.416   Cost allocation plans and indirect cost proposals</t>
  </si>
  <si>
    <t>§200.432   Conferences</t>
  </si>
  <si>
    <t>§200.437   Employee health and welfare costs</t>
  </si>
  <si>
    <t>§200.442   Fund raising and investment management costs</t>
  </si>
  <si>
    <t>§200.463   Recruiting costs</t>
  </si>
  <si>
    <t>§200.466   Scholarships and student aid costs</t>
  </si>
  <si>
    <t>§200.470   Taxes (including Value Added Tax).</t>
  </si>
  <si>
    <t>§200.501   Audit requirements</t>
  </si>
  <si>
    <t>§200.502   Basis for determining Federal awards expended</t>
  </si>
  <si>
    <t>§200.503   Relation to other audit requirements</t>
  </si>
  <si>
    <t>§200.504   Frequency of audits</t>
  </si>
  <si>
    <t>§200.507   Program-specific audits</t>
  </si>
  <si>
    <t>§200.509   Auditor selection</t>
  </si>
  <si>
    <t>§200.510   Financial statements</t>
  </si>
  <si>
    <t>§200.511   Audit findings follow-up</t>
  </si>
  <si>
    <t>§200.512   Report submission</t>
  </si>
  <si>
    <t>§200.514   Scope of audit</t>
  </si>
  <si>
    <t>§200.515   Audit reporting</t>
  </si>
  <si>
    <t>§200.516   Audit findings</t>
  </si>
  <si>
    <t>§200.517   Audit documentation</t>
  </si>
  <si>
    <t>§200.521   Management decision</t>
  </si>
  <si>
    <t xml:space="preserve">Appendix I to Part 200—Full Text of Notice of Funding Opportunity
</t>
  </si>
  <si>
    <t>Appendix II to Part 200—Contract Provisions for Non-Federal Entity Contracts Under Federal Awards</t>
  </si>
  <si>
    <t xml:space="preserve">Appendix III to Part 200—Indirect (F&amp;A) Costs Identification and Assignment, and Rate Determination for Institutions of Higher Education (IHEs)
</t>
  </si>
  <si>
    <t xml:space="preserve">Appendix IV to Part 200—Indirect (F&amp;A) Costs Identification and Assignment, and Rate Determination for Nonprofit Organizations
</t>
  </si>
  <si>
    <t xml:space="preserve">Appendix VI to Part 200—Public Assistance Cost Allocation Plans
</t>
  </si>
  <si>
    <t xml:space="preserve">Appendix VII to Part 200—States and Local Government and Indian Tribe Indirect Cost Proposals
</t>
  </si>
  <si>
    <t xml:space="preserve">Standards and Assessments  §200.1   State responsibilities for developing challenging academic standards.
</t>
  </si>
  <si>
    <t>§200.2   State responsibilities for assessment</t>
  </si>
  <si>
    <t>§200.3   Designing State Academic Assessment Systems</t>
  </si>
  <si>
    <t>§200.4   State law exception</t>
  </si>
  <si>
    <t>§200.5   Timeline for assessments</t>
  </si>
  <si>
    <t>§200.6   Inclusion of all students</t>
  </si>
  <si>
    <t>§200.7   Disaggregation of data</t>
  </si>
  <si>
    <t>§200.8   Assessment reports</t>
  </si>
  <si>
    <t>§200.9   Deferral of assessments</t>
  </si>
  <si>
    <t xml:space="preserve">§200.10   Applicability of a State's academic assessments to private schools and private school students.
</t>
  </si>
  <si>
    <t xml:space="preserve">§200.11   Participation in NAEP
</t>
  </si>
  <si>
    <t>§200.12   Single State accountability system</t>
  </si>
  <si>
    <t>§200.13   Adequate yearly progress in general</t>
  </si>
  <si>
    <t>Appendix to §200.13—When May a State or LEA Exceed the 1% and 2% Caps?</t>
  </si>
  <si>
    <t>§200.14   Components of Adequate Yearly Progress</t>
  </si>
  <si>
    <t>§200.15   Timeline</t>
  </si>
  <si>
    <t>§200.16   Starting points</t>
  </si>
  <si>
    <t>§200.17   Intermediate goals</t>
  </si>
  <si>
    <t>§200.18   Annual measurable objectives</t>
  </si>
  <si>
    <t>§200.19   Other academic indicators</t>
  </si>
  <si>
    <t>§200.21   Adequate yearly progress of a State</t>
  </si>
  <si>
    <t xml:space="preserve">§200.25   Schoolwide programs in general
</t>
  </si>
  <si>
    <t>§200.29   Consolidation of funds in a schoolwide program</t>
  </si>
  <si>
    <t>§200.30   Local review</t>
  </si>
  <si>
    <t>§200.36   Communication with parents</t>
  </si>
  <si>
    <t>§200.42   Corrective action</t>
  </si>
  <si>
    <t>§200.43   Restructuring</t>
  </si>
  <si>
    <t>§200.46   LEA responsibilities for supplemental educational services</t>
  </si>
  <si>
    <t>§200.47   SEA responsibilities for supplemental educational services</t>
  </si>
  <si>
    <t>§200.48   Funding for choice-related transportation and supplemental educational services</t>
  </si>
  <si>
    <t>§200.49   SEA responsibilities for school improvement, corrective action, and restructuring</t>
  </si>
  <si>
    <t>§200.50   SEA review of LEA progress</t>
  </si>
  <si>
    <t>§200.51   Notice of SEA action</t>
  </si>
  <si>
    <t>§200.52   LEA improvement</t>
  </si>
  <si>
    <t>§200.53   LEA corrective action</t>
  </si>
  <si>
    <t>§200.55   Qualifications of teachers</t>
  </si>
  <si>
    <t>§200.56   Definition of “highly qualified teacher</t>
  </si>
  <si>
    <t>§200.57   Plans to increase teacher quality</t>
  </si>
  <si>
    <t>§200.59   Duties of paraprofessionals</t>
  </si>
  <si>
    <t>§200.60   Expenditures for professional development</t>
  </si>
  <si>
    <t>§200.61   Parents' right to know</t>
  </si>
  <si>
    <t>§200.62   Responsibilities for providing services to private school children</t>
  </si>
  <si>
    <t>§200.63   Consultation</t>
  </si>
  <si>
    <t>§200.64   Factors for determining equitable participation of private school children</t>
  </si>
  <si>
    <t>§200.65   Determining equitable participation of teachers and families of participating private school children</t>
  </si>
  <si>
    <t>§200.66   Requirements to ensure that funds do not benefit a private school</t>
  </si>
  <si>
    <t>§200.70   Allocation of funds to LEAs in general</t>
  </si>
  <si>
    <t>§200.73   Applicable hold-harmless provisions</t>
  </si>
  <si>
    <t>§200.74   Use of an alternative method to distribute grants to LEAs with fewer than 20,000 total residents</t>
  </si>
  <si>
    <t xml:space="preserve">§200.81   Program definitions
</t>
  </si>
  <si>
    <t>§200.82   Use of program funds for unique program function costs</t>
  </si>
  <si>
    <t>§200.83   Responsibilities of SEAs to implement projects through a comprehensive needs assessment and a comprehensive State plan for service delivery</t>
  </si>
  <si>
    <t>§200.90   Program definitions</t>
  </si>
  <si>
    <t>Appendix IX to Part 200—Hospital Cost Principles</t>
  </si>
  <si>
    <t xml:space="preserve">Title 34: Education  PART 300—ASSISTANCE TO STATES FOR THE EDUCATION OF CHILDREN WITH DISABILITIES </t>
  </si>
  <si>
    <t>Subpart A—General                                           Purposes and Applicability                                     §300.1   Purposes</t>
  </si>
  <si>
    <t xml:space="preserve">Subpart B—State Eligibility   General  §300.100   Eligibility for assistance
</t>
  </si>
  <si>
    <t xml:space="preserve">FAPE Requirements §300.101   Free appropriate public education (FAPE).
</t>
  </si>
  <si>
    <t>§300.102   Limitation—exception to FAPE for certain ages</t>
  </si>
  <si>
    <t>§300.106   Extended school year services</t>
  </si>
  <si>
    <t>§300.107   Nonacademic services</t>
  </si>
  <si>
    <t>§300.108   Physical education</t>
  </si>
  <si>
    <t>§300.109   Full educational opportunity goal (FEOG).</t>
  </si>
  <si>
    <t>§300.110   Program options</t>
  </si>
  <si>
    <t>§300.111   Child find</t>
  </si>
  <si>
    <t>§300.112   Individualized education programs (IEP).</t>
  </si>
  <si>
    <t>§300.113   Routine checking of hearing aids and external components of surgically implanted medical devices</t>
  </si>
  <si>
    <t xml:space="preserve">Least Restrictive Environment (LRE) §300.114   LRE requirements
</t>
  </si>
  <si>
    <t>§300.116   Placements</t>
  </si>
  <si>
    <t>§300.118   Children in public or private institutions</t>
  </si>
  <si>
    <t>§300.119   Technical assistance and training activities</t>
  </si>
  <si>
    <t>§300.120   Monitoring activities</t>
  </si>
  <si>
    <t>§300.122   Evaluation</t>
  </si>
  <si>
    <t xml:space="preserve">§§300.125-300.128   [Reserved]
</t>
  </si>
  <si>
    <t>§300.135   Written affirmation</t>
  </si>
  <si>
    <t>§300.138   Equitable services provided</t>
  </si>
  <si>
    <t>§300.139   Location of services and transportation</t>
  </si>
  <si>
    <t>§300.141   Requirement that funds not benefit a private school</t>
  </si>
  <si>
    <t>§300.143   Separate classes prohibited</t>
  </si>
  <si>
    <t>§300.144   Property, equipment, and supplies</t>
  </si>
  <si>
    <t xml:space="preserve">Children With Disabilities in Private Schools Placed or Referred by Public Agencies §300.145   Applicability of §§300.146 through 300.147
</t>
  </si>
  <si>
    <t>§300.146   Responsibility of SEA</t>
  </si>
  <si>
    <t xml:space="preserve">Children With Disabilities Enrolled by Their Parents in Private Schools When FAPE Is at Issue      §300.148   Placement of children by parents when FAPE is at issue
</t>
  </si>
  <si>
    <t>SEA Responsibility for General Supervision and Implementation of Procedural Safeguards
§300.149   SEA responsibility for general supervision</t>
  </si>
  <si>
    <t>§300.150   SEA implementation of procedural safeguards</t>
  </si>
  <si>
    <t>State Complaint Procedures  §300.151   Adoption of State complaint procedures</t>
  </si>
  <si>
    <t>§300.152   Minimum State complaint procedures</t>
  </si>
  <si>
    <t>Methods of Ensuring Services   §300.154   Methods of ensuring services</t>
  </si>
  <si>
    <t>Additional Eligibility Requirements  §300.155   Hearings relating to LEA eligibility</t>
  </si>
  <si>
    <t>§300.156   Personnel qualifications</t>
  </si>
  <si>
    <t>§300.157   Performance goals and indicators</t>
  </si>
  <si>
    <t>§300.160   Participation in assessments</t>
  </si>
  <si>
    <t>§300.162   Supplementation of State, local, and other Federal funds</t>
  </si>
  <si>
    <t>§300.163   Maintenance of State financial support</t>
  </si>
  <si>
    <t>§300.164   Waiver of requirement regarding supplementing and not supplanting with Part B funds</t>
  </si>
  <si>
    <t>§300.165   Public participation</t>
  </si>
  <si>
    <t>§300.166   Rule of construction</t>
  </si>
  <si>
    <t>State Advisory Panel  §300.167   State advisory panel</t>
  </si>
  <si>
    <t>§300.169   Duties</t>
  </si>
  <si>
    <t>Other Provisions Required for State Eligibility  §300.170   Suspension and expulsion rates</t>
  </si>
  <si>
    <t>§300.171   Annual description of use of Part B funds</t>
  </si>
  <si>
    <t>§300.172   Access to instructional materials</t>
  </si>
  <si>
    <t>§300.173   Overidentification and disproportionality</t>
  </si>
  <si>
    <t>§300.174   Prohibition on mandatory medication</t>
  </si>
  <si>
    <t>§300.175   SEA as provider of FAPE or direct services</t>
  </si>
  <si>
    <t>§300.176   Exception for prior State plans</t>
  </si>
  <si>
    <t>§300.177   States' sovereign immunity and positive efforts to employ and advance qualified individuals with disabilities</t>
  </si>
  <si>
    <t>§300.180   Hearing official or panel</t>
  </si>
  <si>
    <t>§300.191   Provisions for services under a by-pass</t>
  </si>
  <si>
    <t>§300.193   Request to show cause</t>
  </si>
  <si>
    <t>§300.194   Show cause hearing</t>
  </si>
  <si>
    <t>§300.197   Judicial review</t>
  </si>
  <si>
    <t>State Administration §300.199   State administration</t>
  </si>
  <si>
    <t>§300.221   Notification of LEA or State agency in case of ineligibility</t>
  </si>
  <si>
    <t>§300.222   LEA and State agency compliance</t>
  </si>
  <si>
    <t>§300.223   Joint establishment of eligibility</t>
  </si>
  <si>
    <t>§300.224   Requirements for establishing eligibility</t>
  </si>
  <si>
    <t>§300.227   Direct services by the SEA</t>
  </si>
  <si>
    <t>§300.228   State agency eligibility</t>
  </si>
  <si>
    <t>§300.229   Disciplinary information</t>
  </si>
  <si>
    <t>§300.230   SEA flexibility</t>
  </si>
  <si>
    <t xml:space="preserve">Additional Procedures for Identifying Children With Specific Learning Disabilities  §300.307   Specific learning disabilities
</t>
  </si>
  <si>
    <t>§300.311   Specific documentation for the eligibility determination</t>
  </si>
  <si>
    <t>Individualized Education Programs §300.320   Definition of individualized education program</t>
  </si>
  <si>
    <t>§300.321   IEP Team</t>
  </si>
  <si>
    <t xml:space="preserve">Subpart E—Procedural Safeguards Due Process Procedures for Parents and Children §300.500   Responsibility of SEA and other public agencies
</t>
  </si>
  <si>
    <t>§300.501   Opportunity to examine records; parent participation in meetings</t>
  </si>
  <si>
    <t>§300.601   State performance plans and data collection</t>
  </si>
  <si>
    <t>§300.602   State use of targets and reporting</t>
  </si>
  <si>
    <t>§300.603   Secretary's review and determination regarding State performance</t>
  </si>
  <si>
    <t>§300.607   Divided State agency responsibility</t>
  </si>
  <si>
    <t>§300.608   State enforcement</t>
  </si>
  <si>
    <t>§300.612   Notice to parents</t>
  </si>
  <si>
    <t>§300.613   Access rights</t>
  </si>
  <si>
    <t>§300.614   Record of access</t>
  </si>
  <si>
    <t>§300.616   List of types and locations of information</t>
  </si>
  <si>
    <t>§300.617   Fees</t>
  </si>
  <si>
    <t>§300.623   Safeguards</t>
  </si>
  <si>
    <t>§300.624   Destruction of information</t>
  </si>
  <si>
    <t>§300.625   Children's rights</t>
  </si>
  <si>
    <t>§300.626   Enforcement</t>
  </si>
  <si>
    <t>Reports—Program Information §300.640   Annual report of children served—report requirement</t>
  </si>
  <si>
    <t>§300.643   Annual report of children served—certification</t>
  </si>
  <si>
    <t>§300.644   Annual report of children served—criteria for counting children</t>
  </si>
  <si>
    <t>§300.645   Annual report of children served—other responsibilities of the SEA</t>
  </si>
  <si>
    <t>§300.646   Disproportionality</t>
  </si>
  <si>
    <t>§300.701   Outlying areas, freely associated States, and the Secretary of the Interior</t>
  </si>
  <si>
    <t>§300.704   State-level activities</t>
  </si>
  <si>
    <t>§300.705   Subgrants to LEAs</t>
  </si>
  <si>
    <t>§300.808   Increase in funds</t>
  </si>
  <si>
    <t>§300.809   Limitations</t>
  </si>
  <si>
    <t>§300.810   Decrease in funds</t>
  </si>
  <si>
    <t>§300.812   Reservation for State activities</t>
  </si>
  <si>
    <t>§300.813   State administration</t>
  </si>
  <si>
    <t>§300.814   Other State-level activities</t>
  </si>
  <si>
    <t>§300.815   Subgrants to LEAs</t>
  </si>
  <si>
    <t>§300.816   Allocations to LEAs</t>
  </si>
  <si>
    <t>§300.817   Reallocation of LEA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</si>
</sst>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409]mmmm\ d\,\ yyyy;@"/>
    <numFmt numFmtId="168" formatCode="0.000"/>
  </numFmts>
  <fonts count="19" x14ac:knownFonts="1">
    <font>
      <sz val="10"/>
      <color theme="1"/>
      <name val="Arial"/>
      <family val="2"/>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u/>
      <sz val="10"/>
      <color theme="1"/>
      <name val="Calibri Light"/>
      <family val="2"/>
      <scheme val="major"/>
    </font>
    <font>
      <b/>
      <sz val="11"/>
      <color theme="1"/>
      <name val="Calibri Light"/>
      <family val="2"/>
      <scheme val="major"/>
    </font>
    <font>
      <sz val="11"/>
      <color theme="1"/>
      <name val="Calibri Light"/>
      <family val="2"/>
      <scheme val="major"/>
    </font>
    <font>
      <b/>
      <sz val="12"/>
      <name val="Calibri Light"/>
      <family val="2"/>
      <scheme val="major"/>
    </font>
    <font>
      <u/>
      <sz val="10"/>
      <color theme="1"/>
      <name val="Arial"/>
      <family val="2"/>
    </font>
    <font>
      <u/>
      <sz val="9"/>
      <color theme="1"/>
      <name val="Calibri Light"/>
      <family val="2"/>
      <scheme val="major"/>
    </font>
    <font>
      <b/>
      <i/>
      <sz val="10"/>
      <name val="Calibri Light"/>
      <family val="2"/>
      <scheme val="major"/>
    </font>
    <font>
      <b/>
      <u/>
      <sz val="11"/>
      <name val="Calibri Light"/>
      <family val="2"/>
      <scheme val="major"/>
    </font>
    <font>
      <b/>
      <u/>
      <sz val="11"/>
      <color theme="1"/>
      <name val="Calibri Light"/>
      <family val="2"/>
      <scheme val="major"/>
    </font>
    <font>
      <sz val="9"/>
      <color indexed="81"/>
      <name val="Tahoma"/>
      <family val="2"/>
    </font>
    <font>
      <b/>
      <sz val="9"/>
      <color indexed="81"/>
      <name val="Tahoma"/>
      <family val="2"/>
    </font>
    <font>
      <u/>
      <sz val="9"/>
      <color indexed="81"/>
      <name val="Tahoma"/>
      <family val="2"/>
    </font>
    <font>
      <sz val="10"/>
      <name val="Arial"/>
      <family val="2"/>
    </font>
  </fonts>
  <fills count="6">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cellStyleXfs>
  <cellXfs count="179">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right" vertical="top" wrapText="1"/>
    </xf>
    <xf numFmtId="0" fontId="4" fillId="0" borderId="0"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Fill="1" applyBorder="1" applyAlignment="1">
      <alignment horizontal="center" vertical="top" wrapText="1"/>
    </xf>
    <xf numFmtId="0" fontId="9" fillId="0" borderId="0" xfId="0" applyFont="1" applyFill="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right" vertical="top" wrapText="1"/>
    </xf>
    <xf numFmtId="0" fontId="4" fillId="0" borderId="0" xfId="0" applyFont="1" applyBorder="1" applyAlignment="1">
      <alignment horizontal="lef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0" fontId="4"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3" fontId="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44" fontId="1" fillId="0" borderId="0" xfId="0" applyNumberFormat="1" applyFont="1" applyBorder="1" applyAlignment="1">
      <alignment horizontal="left" vertical="top" wrapText="1"/>
    </xf>
    <xf numFmtId="10" fontId="1" fillId="0" borderId="0" xfId="0" applyNumberFormat="1"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4" fontId="1"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Alignment="1">
      <alignment horizontal="left" vertical="top" wrapText="1"/>
    </xf>
    <xf numFmtId="4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1" fillId="0" borderId="0" xfId="0" applyNumberFormat="1" applyFont="1" applyBorder="1" applyAlignment="1">
      <alignment horizontal="left" vertical="top" wrapText="1"/>
    </xf>
    <xf numFmtId="4" fontId="1" fillId="0" borderId="0" xfId="0" applyNumberFormat="1" applyFont="1" applyFill="1" applyBorder="1" applyAlignment="1">
      <alignment horizontal="left" vertical="top" wrapText="1"/>
    </xf>
    <xf numFmtId="0" fontId="4" fillId="3"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0" fontId="4" fillId="3"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10" fillId="0" borderId="0" xfId="0" applyFont="1"/>
    <xf numFmtId="0" fontId="2" fillId="0" borderId="0" xfId="0" applyFont="1" applyFill="1" applyAlignment="1">
      <alignment horizontal="left" vertical="top" wrapText="1"/>
    </xf>
    <xf numFmtId="0" fontId="2" fillId="0" borderId="0" xfId="0" applyFont="1" applyFill="1" applyBorder="1" applyAlignment="1">
      <alignment horizontal="right" vertical="top" wrapText="1"/>
    </xf>
    <xf numFmtId="15" fontId="1" fillId="0" borderId="0" xfId="0" applyNumberFormat="1" applyFont="1" applyBorder="1" applyAlignment="1">
      <alignment horizontal="left" vertical="top" wrapText="1"/>
    </xf>
    <xf numFmtId="10" fontId="4" fillId="3" borderId="0" xfId="0" applyNumberFormat="1" applyFont="1" applyFill="1" applyBorder="1" applyAlignment="1">
      <alignment horizontal="left" vertical="top" wrapText="1"/>
    </xf>
    <xf numFmtId="0" fontId="6" fillId="0" borderId="0" xfId="0" applyFont="1" applyFill="1" applyBorder="1" applyAlignment="1">
      <alignment horizontal="right" vertical="top" wrapText="1"/>
    </xf>
    <xf numFmtId="3" fontId="1" fillId="0" borderId="0" xfId="0" applyNumberFormat="1" applyFont="1" applyBorder="1" applyAlignment="1">
      <alignment horizontal="left" vertical="top" wrapText="1"/>
    </xf>
    <xf numFmtId="3" fontId="4" fillId="0" borderId="0" xfId="0" applyNumberFormat="1" applyFont="1" applyFill="1" applyBorder="1" applyAlignment="1">
      <alignment horizontal="right" vertical="top" wrapText="1"/>
    </xf>
    <xf numFmtId="0" fontId="1" fillId="3" borderId="0" xfId="0" applyFont="1" applyFill="1" applyBorder="1" applyAlignment="1">
      <alignment horizontal="right" vertical="top" wrapText="1"/>
    </xf>
    <xf numFmtId="0" fontId="8" fillId="0" borderId="0" xfId="0" applyFont="1" applyAlignment="1">
      <alignment horizontal="left" vertical="top" wrapText="1"/>
    </xf>
    <xf numFmtId="0" fontId="0" fillId="0" borderId="0" xfId="0" applyBorder="1" applyAlignment="1">
      <alignmen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6" fillId="0" borderId="0" xfId="0" applyFont="1" applyAlignment="1">
      <alignment horizontal="left" vertical="top" wrapText="1"/>
    </xf>
    <xf numFmtId="0" fontId="11" fillId="0" borderId="0" xfId="0" applyFont="1" applyAlignment="1">
      <alignment horizontal="center" vertical="top" wrapText="1"/>
    </xf>
    <xf numFmtId="0" fontId="5" fillId="2" borderId="0" xfId="0" applyFont="1" applyFill="1" applyBorder="1" applyAlignment="1">
      <alignment horizontal="left" vertical="top" wrapText="1"/>
    </xf>
    <xf numFmtId="10" fontId="1" fillId="0" borderId="0" xfId="0" applyNumberFormat="1" applyFont="1" applyFill="1" applyBorder="1" applyAlignment="1">
      <alignment horizontal="left" vertical="top" wrapText="1"/>
    </xf>
    <xf numFmtId="15" fontId="1" fillId="0" borderId="0" xfId="0" applyNumberFormat="1" applyFont="1" applyBorder="1" applyAlignment="1">
      <alignment horizontal="center" vertical="top" wrapText="1"/>
    </xf>
    <xf numFmtId="3" fontId="1" fillId="0" borderId="0" xfId="0" applyNumberFormat="1" applyFont="1" applyFill="1" applyBorder="1" applyAlignment="1">
      <alignment horizontal="right" vertical="top" wrapText="1"/>
    </xf>
    <xf numFmtId="0" fontId="7" fillId="0" borderId="0" xfId="0" applyFont="1" applyBorder="1" applyAlignment="1">
      <alignment horizontal="left" vertical="top" wrapText="1"/>
    </xf>
    <xf numFmtId="15" fontId="8" fillId="0" borderId="0" xfId="0" applyNumberFormat="1" applyFont="1" applyBorder="1" applyAlignment="1">
      <alignment horizontal="left" vertical="top" wrapText="1"/>
    </xf>
    <xf numFmtId="0" fontId="8" fillId="3" borderId="1" xfId="0" applyFont="1" applyFill="1" applyBorder="1" applyAlignment="1">
      <alignment horizontal="left" vertical="center" wrapText="1"/>
    </xf>
    <xf numFmtId="5" fontId="8" fillId="3"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5" fontId="8" fillId="0" borderId="1" xfId="0" applyNumberFormat="1" applyFont="1" applyBorder="1" applyAlignment="1">
      <alignment horizontal="right" vertical="center" wrapText="1"/>
    </xf>
    <xf numFmtId="0" fontId="8" fillId="2" borderId="1" xfId="0" applyFont="1" applyFill="1" applyBorder="1" applyAlignment="1">
      <alignment horizontal="left" vertical="center" wrapText="1"/>
    </xf>
    <xf numFmtId="42" fontId="8" fillId="2" borderId="1" xfId="0" applyNumberFormat="1" applyFont="1" applyFill="1" applyBorder="1" applyAlignment="1">
      <alignment horizontal="left" vertical="center" wrapText="1"/>
    </xf>
    <xf numFmtId="164" fontId="1" fillId="0" borderId="0" xfId="0" applyNumberFormat="1" applyFont="1" applyFill="1" applyBorder="1" applyAlignment="1">
      <alignment horizontal="left" vertical="top" wrapText="1"/>
    </xf>
    <xf numFmtId="166" fontId="1" fillId="0" borderId="0" xfId="0" applyNumberFormat="1" applyFont="1" applyFill="1" applyBorder="1" applyAlignment="1">
      <alignment horizontal="left" vertical="top" wrapText="1"/>
    </xf>
    <xf numFmtId="0" fontId="1" fillId="0"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6" fillId="0" borderId="2" xfId="0" applyFont="1" applyFill="1" applyBorder="1" applyAlignment="1">
      <alignment horizontal="right" vertical="top" wrapText="1"/>
    </xf>
    <xf numFmtId="15" fontId="1" fillId="0" borderId="0" xfId="0" applyNumberFormat="1" applyFont="1" applyFill="1" applyBorder="1" applyAlignment="1">
      <alignment horizontal="left" vertical="top" wrapText="1"/>
    </xf>
    <xf numFmtId="0" fontId="13"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1" fillId="3" borderId="0" xfId="0"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center" vertical="top" wrapText="1"/>
    </xf>
    <xf numFmtId="0" fontId="4" fillId="3"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167" fontId="1" fillId="0" borderId="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4" fillId="0" borderId="0" xfId="0" applyFont="1" applyBorder="1" applyAlignment="1">
      <alignment vertical="top" wrapText="1"/>
    </xf>
    <xf numFmtId="0" fontId="8" fillId="0" borderId="0" xfId="0" applyFont="1" applyBorder="1"/>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0" fontId="4" fillId="3" borderId="1" xfId="0" applyNumberFormat="1" applyFont="1" applyFill="1" applyBorder="1" applyAlignment="1">
      <alignment horizontal="left" vertical="top" wrapText="1"/>
    </xf>
    <xf numFmtId="10" fontId="4"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3"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4" fontId="1" fillId="0" borderId="1" xfId="0" applyNumberFormat="1" applyFont="1" applyFill="1" applyBorder="1" applyAlignment="1">
      <alignment horizontal="left" vertical="top" wrapText="1"/>
    </xf>
    <xf numFmtId="4" fontId="1" fillId="3"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10" fontId="1" fillId="3" borderId="1"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0" borderId="1"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right" vertical="top" wrapText="1"/>
    </xf>
    <xf numFmtId="0" fontId="8" fillId="0" borderId="0" xfId="0" applyFont="1" applyBorder="1" applyAlignment="1">
      <alignmen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8" fillId="0" borderId="0" xfId="0" applyFont="1" applyAlignment="1">
      <alignment vertical="top" wrapText="1"/>
    </xf>
    <xf numFmtId="0" fontId="14" fillId="0" borderId="0" xfId="0" applyFont="1" applyBorder="1" applyAlignment="1">
      <alignment horizontal="left" vertical="top" wrapText="1"/>
    </xf>
    <xf numFmtId="164" fontId="1" fillId="3" borderId="1" xfId="0" applyNumberFormat="1" applyFont="1" applyFill="1" applyBorder="1" applyAlignment="1">
      <alignment horizontal="right" vertical="top" wrapText="1"/>
    </xf>
    <xf numFmtId="166" fontId="1" fillId="3" borderId="1" xfId="0" applyNumberFormat="1" applyFont="1" applyFill="1" applyBorder="1" applyAlignment="1">
      <alignment horizontal="right" vertical="top" wrapText="1"/>
    </xf>
    <xf numFmtId="3" fontId="1" fillId="3"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6"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9" fontId="1" fillId="3" borderId="1" xfId="0" applyNumberFormat="1" applyFont="1" applyFill="1" applyBorder="1" applyAlignment="1">
      <alignment horizontal="right" vertical="top" wrapText="1"/>
    </xf>
    <xf numFmtId="9" fontId="1" fillId="0" borderId="1" xfId="0" applyNumberFormat="1" applyFont="1" applyFill="1" applyBorder="1" applyAlignment="1">
      <alignment horizontal="right" vertical="top" wrapText="1"/>
    </xf>
    <xf numFmtId="0" fontId="1" fillId="4" borderId="0" xfId="0" applyFont="1" applyFill="1" applyBorder="1" applyAlignment="1">
      <alignment horizontal="right" vertical="top" wrapText="1"/>
    </xf>
    <xf numFmtId="0" fontId="1" fillId="4" borderId="1" xfId="0" applyFont="1" applyFill="1" applyBorder="1" applyAlignment="1">
      <alignment horizontal="left" vertical="top" wrapText="1"/>
    </xf>
    <xf numFmtId="0" fontId="4" fillId="4" borderId="0" xfId="0" applyFont="1" applyFill="1" applyBorder="1" applyAlignment="1">
      <alignment horizontal="right" vertical="top" wrapText="1"/>
    </xf>
    <xf numFmtId="0" fontId="2" fillId="4" borderId="0" xfId="0" applyFont="1" applyFill="1" applyBorder="1" applyAlignment="1">
      <alignment horizontal="right" vertical="top" wrapText="1"/>
    </xf>
    <xf numFmtId="0" fontId="3" fillId="3" borderId="1" xfId="0" applyFont="1" applyFill="1" applyBorder="1" applyAlignment="1">
      <alignment horizontal="left" vertical="top" wrapText="1"/>
    </xf>
    <xf numFmtId="164" fontId="1" fillId="0" borderId="0" xfId="0" applyNumberFormat="1" applyFont="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1" fontId="1" fillId="0" borderId="0"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0" xfId="0" applyNumberFormat="1" applyFont="1" applyFill="1" applyBorder="1" applyAlignment="1">
      <alignment horizontal="left" vertical="top" wrapText="1"/>
    </xf>
    <xf numFmtId="0" fontId="0" fillId="0" borderId="0" xfId="0" applyAlignment="1">
      <alignment vertical="top" wrapText="1"/>
    </xf>
    <xf numFmtId="0" fontId="18" fillId="0" borderId="0" xfId="0" applyFont="1" applyBorder="1" applyAlignment="1">
      <alignment horizontal="left" vertical="top" wrapText="1"/>
    </xf>
    <xf numFmtId="0" fontId="0" fillId="0" borderId="0" xfId="0" applyFont="1" applyBorder="1" applyAlignment="1">
      <alignment vertical="top" wrapText="1"/>
    </xf>
    <xf numFmtId="0" fontId="18" fillId="5" borderId="0" xfId="0" applyFont="1" applyFill="1" applyBorder="1" applyAlignment="1">
      <alignment horizontal="left" vertical="top" wrapText="1"/>
    </xf>
    <xf numFmtId="168" fontId="18" fillId="0" borderId="0" xfId="0" applyNumberFormat="1" applyFont="1" applyBorder="1" applyAlignment="1">
      <alignment horizontal="left" vertical="top" wrapText="1"/>
    </xf>
    <xf numFmtId="168" fontId="18" fillId="0" borderId="0" xfId="0" quotePrefix="1" applyNumberFormat="1" applyFont="1" applyBorder="1" applyAlignment="1">
      <alignment horizontal="left" vertical="top" wrapText="1"/>
    </xf>
    <xf numFmtId="168" fontId="0" fillId="0" borderId="0" xfId="0" quotePrefix="1" applyNumberFormat="1" applyFont="1" applyBorder="1" applyAlignment="1">
      <alignment horizontal="left" vertical="top" wrapText="1"/>
    </xf>
    <xf numFmtId="2" fontId="0" fillId="0" borderId="0" xfId="0" applyNumberFormat="1" applyFont="1" applyBorder="1" applyAlignment="1">
      <alignment horizontal="left" vertical="top" wrapText="1"/>
    </xf>
    <xf numFmtId="2" fontId="18" fillId="0" borderId="0" xfId="0" applyNumberFormat="1" applyFont="1" applyBorder="1" applyAlignment="1">
      <alignment horizontal="left" vertical="top" wrapText="1"/>
    </xf>
    <xf numFmtId="168" fontId="0" fillId="0" borderId="0" xfId="0" applyNumberFormat="1" applyFont="1" applyBorder="1" applyAlignment="1">
      <alignment horizontal="left" vertical="top" wrapText="1"/>
    </xf>
    <xf numFmtId="0" fontId="0" fillId="5" borderId="0" xfId="0" applyFont="1" applyFill="1" applyBorder="1" applyAlignment="1">
      <alignment vertical="top" wrapText="1"/>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horizontal="left" vertical="top" wrapText="1"/>
    </xf>
    <xf numFmtId="0" fontId="1" fillId="3" borderId="0" xfId="0" applyFont="1" applyFill="1" applyBorder="1" applyAlignment="1">
      <alignment horizontal="right" vertical="top" wrapText="1"/>
    </xf>
    <xf numFmtId="0" fontId="0" fillId="3" borderId="0" xfId="0" applyFill="1" applyBorder="1" applyAlignment="1">
      <alignment horizontal="right" vertical="top" wrapText="1"/>
    </xf>
    <xf numFmtId="0" fontId="1" fillId="0" borderId="0" xfId="0" applyFont="1" applyFill="1" applyBorder="1" applyAlignment="1">
      <alignment horizontal="right" vertical="top" wrapText="1"/>
    </xf>
    <xf numFmtId="0" fontId="0" fillId="0" borderId="0" xfId="0"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cellXfs>
  <cellStyles count="1">
    <cellStyle name="Normal" xfId="0" builtinId="0"/>
  </cellStyles>
  <dxfs count="2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20Excel%20DRAFTS%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Units - 4"/>
      <sheetName val="Org. Units - 3"/>
      <sheetName val="Org. Units - 2"/>
      <sheetName val="Org Units - 1"/>
      <sheetName val="Org. Units - 5"/>
      <sheetName val="Finance Overview"/>
      <sheetName val="Org. Unit - Fields"/>
      <sheetName val="Deliverables - 1"/>
      <sheetName val="Deliverable - Fields"/>
      <sheetName val="Performance Measures - 2"/>
      <sheetName val="Performance Measures - 3"/>
      <sheetName val="Performance Measures"/>
      <sheetName val="PM - Fields"/>
      <sheetName val="Dashboard-Filters"/>
      <sheetName val="Dashboard-Deliverable Overview"/>
      <sheetName val="Dashboard-Deliverable Dets"/>
      <sheetName val="Dashboard-Org Units Overview"/>
      <sheetName val="Dashboard-Org Unit Details"/>
      <sheetName val="Dashboard-Performance Overview"/>
      <sheetName val="Dashboard-Performance Details"/>
      <sheetName val="Dashboard-Law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9"/>
  <sheetViews>
    <sheetView tabSelected="1" workbookViewId="0">
      <selection activeCell="A2" sqref="A2:C2"/>
    </sheetView>
  </sheetViews>
  <sheetFormatPr defaultRowHeight="15" x14ac:dyDescent="0.2"/>
  <cols>
    <col min="1" max="1" width="18.140625" style="126" customWidth="1"/>
    <col min="2" max="2" width="22" style="126" customWidth="1"/>
    <col min="3" max="3" width="24.5703125" style="126" customWidth="1"/>
    <col min="4" max="4" width="33.140625" style="126" customWidth="1"/>
    <col min="5" max="5" width="49.85546875" style="126" bestFit="1" customWidth="1"/>
    <col min="6" max="16384" width="9.140625" style="126"/>
  </cols>
  <sheetData>
    <row r="1" spans="1:5" x14ac:dyDescent="0.2">
      <c r="A1" s="131" t="s">
        <v>64</v>
      </c>
      <c r="B1" s="170"/>
      <c r="C1" s="171"/>
    </row>
    <row r="2" spans="1:5" x14ac:dyDescent="0.2">
      <c r="A2" s="172" t="s">
        <v>154</v>
      </c>
      <c r="B2" s="171"/>
      <c r="C2" s="171"/>
    </row>
    <row r="3" spans="1:5" x14ac:dyDescent="0.2">
      <c r="A3" s="57"/>
      <c r="B3" s="130"/>
      <c r="C3" s="130"/>
    </row>
    <row r="4" spans="1:5" x14ac:dyDescent="0.2">
      <c r="A4" s="103" t="s">
        <v>120</v>
      </c>
      <c r="B4" s="103" t="s">
        <v>106</v>
      </c>
      <c r="C4" s="103" t="s">
        <v>107</v>
      </c>
      <c r="D4" s="103"/>
      <c r="E4" s="103"/>
    </row>
    <row r="5" spans="1:5" ht="38.25" x14ac:dyDescent="0.25">
      <c r="A5" s="159" t="s">
        <v>155</v>
      </c>
      <c r="B5" s="159" t="s">
        <v>156</v>
      </c>
      <c r="C5" s="159" t="s">
        <v>157</v>
      </c>
      <c r="D5" s="104"/>
    </row>
    <row r="6" spans="1:5" ht="51" x14ac:dyDescent="0.25">
      <c r="A6" s="159" t="s">
        <v>158</v>
      </c>
      <c r="B6" s="159" t="s">
        <v>156</v>
      </c>
      <c r="C6" s="159" t="s">
        <v>157</v>
      </c>
      <c r="D6" s="104"/>
    </row>
    <row r="7" spans="1:5" ht="76.5" x14ac:dyDescent="0.25">
      <c r="A7" s="159" t="s">
        <v>159</v>
      </c>
      <c r="B7" s="159" t="s">
        <v>156</v>
      </c>
      <c r="C7" s="159" t="s">
        <v>157</v>
      </c>
      <c r="D7" s="104"/>
    </row>
    <row r="8" spans="1:5" ht="76.5" x14ac:dyDescent="0.25">
      <c r="A8" s="159" t="s">
        <v>160</v>
      </c>
      <c r="B8" s="159" t="s">
        <v>156</v>
      </c>
      <c r="C8" s="159" t="s">
        <v>157</v>
      </c>
      <c r="D8" s="104"/>
    </row>
    <row r="9" spans="1:5" ht="76.5" x14ac:dyDescent="0.25">
      <c r="A9" s="159" t="s">
        <v>161</v>
      </c>
      <c r="B9" s="159" t="s">
        <v>156</v>
      </c>
      <c r="C9" s="159" t="s">
        <v>157</v>
      </c>
      <c r="D9" s="104"/>
    </row>
    <row r="10" spans="1:5" ht="51" x14ac:dyDescent="0.25">
      <c r="A10" s="159" t="s">
        <v>162</v>
      </c>
      <c r="B10" s="159" t="s">
        <v>156</v>
      </c>
      <c r="C10" s="159" t="s">
        <v>157</v>
      </c>
      <c r="D10" s="104"/>
    </row>
    <row r="11" spans="1:5" ht="51" x14ac:dyDescent="0.25">
      <c r="A11" s="159" t="s">
        <v>163</v>
      </c>
      <c r="B11" s="159" t="s">
        <v>156</v>
      </c>
      <c r="C11" s="159" t="s">
        <v>157</v>
      </c>
      <c r="D11" s="104"/>
    </row>
    <row r="12" spans="1:5" ht="63.75" x14ac:dyDescent="0.25">
      <c r="A12" s="159" t="s">
        <v>164</v>
      </c>
      <c r="B12" s="159" t="s">
        <v>156</v>
      </c>
      <c r="C12" s="159" t="s">
        <v>157</v>
      </c>
      <c r="D12" s="104"/>
    </row>
    <row r="13" spans="1:5" ht="25.5" x14ac:dyDescent="0.25">
      <c r="A13" s="159" t="s">
        <v>165</v>
      </c>
      <c r="B13" s="159" t="s">
        <v>156</v>
      </c>
      <c r="C13" s="159" t="s">
        <v>166</v>
      </c>
      <c r="D13" s="104"/>
    </row>
    <row r="14" spans="1:5" ht="25.5" x14ac:dyDescent="0.25">
      <c r="A14" s="159" t="s">
        <v>167</v>
      </c>
      <c r="B14" s="159" t="s">
        <v>156</v>
      </c>
      <c r="C14" s="159" t="s">
        <v>166</v>
      </c>
      <c r="D14" s="104"/>
    </row>
    <row r="15" spans="1:5" x14ac:dyDescent="0.25">
      <c r="A15" s="159" t="s">
        <v>168</v>
      </c>
      <c r="B15" s="159" t="s">
        <v>156</v>
      </c>
      <c r="C15" s="159" t="s">
        <v>166</v>
      </c>
      <c r="D15" s="104"/>
    </row>
    <row r="16" spans="1:5" ht="25.5" x14ac:dyDescent="0.25">
      <c r="A16" s="159" t="s">
        <v>169</v>
      </c>
      <c r="B16" s="159" t="s">
        <v>156</v>
      </c>
      <c r="C16" s="159" t="s">
        <v>166</v>
      </c>
      <c r="D16" s="104"/>
    </row>
    <row r="17" spans="1:4" x14ac:dyDescent="0.25">
      <c r="A17" s="159" t="s">
        <v>170</v>
      </c>
      <c r="B17" s="159" t="s">
        <v>156</v>
      </c>
      <c r="C17" s="159" t="s">
        <v>166</v>
      </c>
      <c r="D17" s="104"/>
    </row>
    <row r="18" spans="1:4" x14ac:dyDescent="0.25">
      <c r="A18" s="159" t="s">
        <v>171</v>
      </c>
      <c r="B18" s="159" t="s">
        <v>156</v>
      </c>
      <c r="C18" s="159" t="s">
        <v>166</v>
      </c>
      <c r="D18" s="104"/>
    </row>
    <row r="19" spans="1:4" x14ac:dyDescent="0.25">
      <c r="A19" s="159" t="s">
        <v>172</v>
      </c>
      <c r="B19" s="159" t="s">
        <v>156</v>
      </c>
      <c r="C19" s="159" t="s">
        <v>166</v>
      </c>
      <c r="D19" s="104"/>
    </row>
    <row r="20" spans="1:4" x14ac:dyDescent="0.25">
      <c r="A20" s="159" t="s">
        <v>173</v>
      </c>
      <c r="B20" s="159" t="s">
        <v>156</v>
      </c>
      <c r="C20" s="159" t="s">
        <v>166</v>
      </c>
      <c r="D20" s="104"/>
    </row>
    <row r="21" spans="1:4" x14ac:dyDescent="0.25">
      <c r="A21" s="159" t="s">
        <v>174</v>
      </c>
      <c r="B21" s="159" t="s">
        <v>156</v>
      </c>
      <c r="C21" s="159" t="s">
        <v>166</v>
      </c>
      <c r="D21" s="104"/>
    </row>
    <row r="22" spans="1:4" x14ac:dyDescent="0.25">
      <c r="A22" s="159" t="s">
        <v>175</v>
      </c>
      <c r="B22" s="159" t="s">
        <v>156</v>
      </c>
      <c r="C22" s="159" t="s">
        <v>166</v>
      </c>
      <c r="D22" s="104"/>
    </row>
    <row r="23" spans="1:4" ht="25.5" x14ac:dyDescent="0.25">
      <c r="A23" s="159" t="s">
        <v>176</v>
      </c>
      <c r="B23" s="159" t="s">
        <v>156</v>
      </c>
      <c r="C23" s="159" t="s">
        <v>166</v>
      </c>
      <c r="D23" s="104"/>
    </row>
    <row r="24" spans="1:4" ht="25.5" x14ac:dyDescent="0.25">
      <c r="A24" s="159" t="s">
        <v>177</v>
      </c>
      <c r="B24" s="159" t="s">
        <v>156</v>
      </c>
      <c r="C24" s="159" t="s">
        <v>166</v>
      </c>
      <c r="D24" s="104"/>
    </row>
    <row r="25" spans="1:4" ht="25.5" x14ac:dyDescent="0.25">
      <c r="A25" s="159" t="s">
        <v>178</v>
      </c>
      <c r="B25" s="159" t="s">
        <v>156</v>
      </c>
      <c r="C25" s="159" t="s">
        <v>166</v>
      </c>
      <c r="D25" s="104"/>
    </row>
    <row r="26" spans="1:4" x14ac:dyDescent="0.25">
      <c r="A26" s="159" t="s">
        <v>179</v>
      </c>
      <c r="B26" s="159" t="s">
        <v>156</v>
      </c>
      <c r="C26" s="159" t="s">
        <v>166</v>
      </c>
      <c r="D26" s="104"/>
    </row>
    <row r="27" spans="1:4" ht="25.5" x14ac:dyDescent="0.25">
      <c r="A27" s="159" t="s">
        <v>180</v>
      </c>
      <c r="B27" s="159" t="s">
        <v>156</v>
      </c>
      <c r="C27" s="159" t="s">
        <v>166</v>
      </c>
      <c r="D27" s="104"/>
    </row>
    <row r="28" spans="1:4" ht="38.25" x14ac:dyDescent="0.25">
      <c r="A28" s="159" t="s">
        <v>181</v>
      </c>
      <c r="B28" s="159" t="s">
        <v>156</v>
      </c>
      <c r="C28" s="159" t="s">
        <v>166</v>
      </c>
      <c r="D28" s="104"/>
    </row>
    <row r="29" spans="1:4" ht="25.5" x14ac:dyDescent="0.25">
      <c r="A29" s="159" t="s">
        <v>182</v>
      </c>
      <c r="B29" s="159" t="s">
        <v>156</v>
      </c>
      <c r="C29" s="159" t="s">
        <v>166</v>
      </c>
      <c r="D29" s="104"/>
    </row>
    <row r="30" spans="1:4" x14ac:dyDescent="0.25">
      <c r="A30" s="159" t="s">
        <v>183</v>
      </c>
      <c r="B30" s="159" t="s">
        <v>156</v>
      </c>
      <c r="C30" s="159" t="s">
        <v>166</v>
      </c>
      <c r="D30" s="104"/>
    </row>
    <row r="31" spans="1:4" x14ac:dyDescent="0.25">
      <c r="A31" s="159" t="s">
        <v>184</v>
      </c>
      <c r="B31" s="159" t="s">
        <v>156</v>
      </c>
      <c r="C31" s="159" t="s">
        <v>166</v>
      </c>
      <c r="D31" s="104"/>
    </row>
    <row r="32" spans="1:4" ht="25.5" x14ac:dyDescent="0.25">
      <c r="A32" s="159" t="s">
        <v>185</v>
      </c>
      <c r="B32" s="159" t="s">
        <v>156</v>
      </c>
      <c r="C32" s="159" t="s">
        <v>166</v>
      </c>
      <c r="D32" s="104"/>
    </row>
    <row r="33" spans="1:4" ht="25.5" x14ac:dyDescent="0.25">
      <c r="A33" s="159" t="s">
        <v>186</v>
      </c>
      <c r="B33" s="159" t="s">
        <v>156</v>
      </c>
      <c r="C33" s="159" t="s">
        <v>166</v>
      </c>
      <c r="D33" s="104"/>
    </row>
    <row r="34" spans="1:4" x14ac:dyDescent="0.25">
      <c r="A34" s="159" t="s">
        <v>187</v>
      </c>
      <c r="B34" s="159" t="s">
        <v>156</v>
      </c>
      <c r="C34" s="159" t="s">
        <v>166</v>
      </c>
      <c r="D34" s="104"/>
    </row>
    <row r="35" spans="1:4" x14ac:dyDescent="0.25">
      <c r="A35" s="159" t="s">
        <v>188</v>
      </c>
      <c r="B35" s="159" t="s">
        <v>156</v>
      </c>
      <c r="C35" s="159" t="s">
        <v>166</v>
      </c>
      <c r="D35" s="104"/>
    </row>
    <row r="36" spans="1:4" x14ac:dyDescent="0.25">
      <c r="A36" s="159" t="s">
        <v>189</v>
      </c>
      <c r="B36" s="159" t="s">
        <v>156</v>
      </c>
      <c r="C36" s="159" t="s">
        <v>166</v>
      </c>
      <c r="D36" s="104"/>
    </row>
    <row r="37" spans="1:4" x14ac:dyDescent="0.25">
      <c r="A37" s="159" t="s">
        <v>190</v>
      </c>
      <c r="B37" s="159" t="s">
        <v>156</v>
      </c>
      <c r="C37" s="159" t="s">
        <v>166</v>
      </c>
      <c r="D37" s="104"/>
    </row>
    <row r="38" spans="1:4" x14ac:dyDescent="0.25">
      <c r="A38" s="159" t="s">
        <v>191</v>
      </c>
      <c r="B38" s="159" t="s">
        <v>156</v>
      </c>
      <c r="C38" s="159" t="s">
        <v>166</v>
      </c>
      <c r="D38" s="104"/>
    </row>
    <row r="39" spans="1:4" ht="25.5" x14ac:dyDescent="0.25">
      <c r="A39" s="159" t="s">
        <v>192</v>
      </c>
      <c r="B39" s="159" t="s">
        <v>156</v>
      </c>
      <c r="C39" s="159" t="s">
        <v>166</v>
      </c>
      <c r="D39" s="104"/>
    </row>
    <row r="40" spans="1:4" x14ac:dyDescent="0.25">
      <c r="A40" s="159">
        <v>1.1000000000000001</v>
      </c>
      <c r="B40" s="159" t="s">
        <v>156</v>
      </c>
      <c r="C40" s="159" t="s">
        <v>193</v>
      </c>
      <c r="D40" s="104"/>
    </row>
    <row r="41" spans="1:4" x14ac:dyDescent="0.25">
      <c r="A41" s="159">
        <v>1.2</v>
      </c>
      <c r="B41" s="159" t="s">
        <v>156</v>
      </c>
      <c r="C41" s="159" t="s">
        <v>193</v>
      </c>
      <c r="D41" s="104"/>
    </row>
    <row r="42" spans="1:4" x14ac:dyDescent="0.2">
      <c r="A42" s="159">
        <v>1.3</v>
      </c>
      <c r="B42" s="159" t="s">
        <v>156</v>
      </c>
      <c r="C42" s="159" t="s">
        <v>193</v>
      </c>
    </row>
    <row r="43" spans="1:4" x14ac:dyDescent="0.2">
      <c r="A43" s="159">
        <v>1.4</v>
      </c>
      <c r="B43" s="159" t="s">
        <v>156</v>
      </c>
      <c r="C43" s="159" t="s">
        <v>193</v>
      </c>
    </row>
    <row r="44" spans="1:4" x14ac:dyDescent="0.2">
      <c r="A44" s="159">
        <v>1.5</v>
      </c>
      <c r="B44" s="159" t="s">
        <v>156</v>
      </c>
      <c r="C44" s="159" t="s">
        <v>193</v>
      </c>
    </row>
    <row r="45" spans="1:4" x14ac:dyDescent="0.2">
      <c r="A45" s="159">
        <v>1.6</v>
      </c>
      <c r="B45" s="159" t="s">
        <v>156</v>
      </c>
      <c r="C45" s="159" t="s">
        <v>193</v>
      </c>
    </row>
    <row r="46" spans="1:4" x14ac:dyDescent="0.2">
      <c r="A46" s="159">
        <v>1.7</v>
      </c>
      <c r="B46" s="159" t="s">
        <v>156</v>
      </c>
      <c r="C46" s="159" t="s">
        <v>193</v>
      </c>
    </row>
    <row r="47" spans="1:4" x14ac:dyDescent="0.2">
      <c r="A47" s="159">
        <v>1.8</v>
      </c>
      <c r="B47" s="159" t="s">
        <v>156</v>
      </c>
      <c r="C47" s="159" t="s">
        <v>193</v>
      </c>
    </row>
    <row r="48" spans="1:4" x14ac:dyDescent="0.2">
      <c r="A48" s="159">
        <v>1.9</v>
      </c>
      <c r="B48" s="159" t="s">
        <v>156</v>
      </c>
      <c r="C48" s="159" t="s">
        <v>193</v>
      </c>
    </row>
    <row r="49" spans="1:3" x14ac:dyDescent="0.2">
      <c r="A49" s="159">
        <v>1.1000000000000001</v>
      </c>
      <c r="B49" s="159" t="s">
        <v>156</v>
      </c>
      <c r="C49" s="159" t="s">
        <v>193</v>
      </c>
    </row>
    <row r="50" spans="1:3" x14ac:dyDescent="0.2">
      <c r="A50" s="159">
        <v>1.1100000000000001</v>
      </c>
      <c r="B50" s="159" t="s">
        <v>156</v>
      </c>
      <c r="C50" s="159" t="s">
        <v>193</v>
      </c>
    </row>
    <row r="51" spans="1:3" x14ac:dyDescent="0.2">
      <c r="A51" s="159" t="s">
        <v>194</v>
      </c>
      <c r="B51" s="159" t="s">
        <v>156</v>
      </c>
      <c r="C51" s="159" t="s">
        <v>193</v>
      </c>
    </row>
    <row r="52" spans="1:3" x14ac:dyDescent="0.2">
      <c r="A52" s="159">
        <v>1.1299999999999999</v>
      </c>
      <c r="B52" s="159" t="s">
        <v>156</v>
      </c>
      <c r="C52" s="159" t="s">
        <v>193</v>
      </c>
    </row>
    <row r="53" spans="1:3" x14ac:dyDescent="0.2">
      <c r="A53" s="159">
        <v>1.1399999999999999</v>
      </c>
      <c r="B53" s="159" t="s">
        <v>156</v>
      </c>
      <c r="C53" s="159" t="s">
        <v>193</v>
      </c>
    </row>
    <row r="54" spans="1:3" x14ac:dyDescent="0.2">
      <c r="A54" s="159">
        <v>1.1499999999999999</v>
      </c>
      <c r="B54" s="159" t="s">
        <v>156</v>
      </c>
      <c r="C54" s="159" t="s">
        <v>193</v>
      </c>
    </row>
    <row r="55" spans="1:3" x14ac:dyDescent="0.2">
      <c r="A55" s="159">
        <v>1.1599999999999999</v>
      </c>
      <c r="B55" s="159" t="s">
        <v>156</v>
      </c>
      <c r="C55" s="159" t="s">
        <v>193</v>
      </c>
    </row>
    <row r="56" spans="1:3" x14ac:dyDescent="0.2">
      <c r="A56" s="159">
        <v>1.17</v>
      </c>
      <c r="B56" s="159" t="s">
        <v>156</v>
      </c>
      <c r="C56" s="159" t="s">
        <v>193</v>
      </c>
    </row>
    <row r="57" spans="1:3" x14ac:dyDescent="0.2">
      <c r="A57" s="159">
        <v>1.18</v>
      </c>
      <c r="B57" s="159" t="s">
        <v>156</v>
      </c>
      <c r="C57" s="159" t="s">
        <v>193</v>
      </c>
    </row>
    <row r="58" spans="1:3" x14ac:dyDescent="0.2">
      <c r="A58" s="159">
        <v>1.19</v>
      </c>
      <c r="B58" s="159" t="s">
        <v>156</v>
      </c>
      <c r="C58" s="159" t="s">
        <v>193</v>
      </c>
    </row>
    <row r="59" spans="1:3" x14ac:dyDescent="0.2">
      <c r="A59" s="159">
        <v>1.2</v>
      </c>
      <c r="B59" s="159" t="s">
        <v>156</v>
      </c>
      <c r="C59" s="159" t="s">
        <v>193</v>
      </c>
    </row>
    <row r="60" spans="1:3" x14ac:dyDescent="0.2">
      <c r="A60" s="159">
        <v>1.21</v>
      </c>
      <c r="B60" s="159" t="s">
        <v>156</v>
      </c>
      <c r="C60" s="159" t="s">
        <v>193</v>
      </c>
    </row>
    <row r="61" spans="1:3" x14ac:dyDescent="0.2">
      <c r="A61" s="159">
        <v>1.22</v>
      </c>
      <c r="B61" s="159" t="s">
        <v>156</v>
      </c>
      <c r="C61" s="159" t="s">
        <v>193</v>
      </c>
    </row>
    <row r="62" spans="1:3" x14ac:dyDescent="0.2">
      <c r="A62" s="159">
        <v>1.23</v>
      </c>
      <c r="B62" s="159" t="s">
        <v>156</v>
      </c>
      <c r="C62" s="159" t="s">
        <v>193</v>
      </c>
    </row>
    <row r="63" spans="1:3" x14ac:dyDescent="0.2">
      <c r="A63" s="159">
        <v>1.24</v>
      </c>
      <c r="B63" s="159" t="s">
        <v>156</v>
      </c>
      <c r="C63" s="159" t="s">
        <v>193</v>
      </c>
    </row>
    <row r="64" spans="1:3" x14ac:dyDescent="0.2">
      <c r="A64" s="159">
        <v>1.25</v>
      </c>
      <c r="B64" s="159" t="s">
        <v>156</v>
      </c>
      <c r="C64" s="159" t="s">
        <v>193</v>
      </c>
    </row>
    <row r="65" spans="1:3" x14ac:dyDescent="0.2">
      <c r="A65" s="159">
        <v>1.26</v>
      </c>
      <c r="B65" s="159" t="s">
        <v>156</v>
      </c>
      <c r="C65" s="159" t="s">
        <v>193</v>
      </c>
    </row>
    <row r="66" spans="1:3" x14ac:dyDescent="0.2">
      <c r="A66" s="159">
        <v>1.27</v>
      </c>
      <c r="B66" s="159" t="s">
        <v>156</v>
      </c>
      <c r="C66" s="159" t="s">
        <v>193</v>
      </c>
    </row>
    <row r="67" spans="1:3" x14ac:dyDescent="0.2">
      <c r="A67" s="159">
        <v>1.28</v>
      </c>
      <c r="B67" s="159" t="s">
        <v>156</v>
      </c>
      <c r="C67" s="159" t="s">
        <v>193</v>
      </c>
    </row>
    <row r="68" spans="1:3" x14ac:dyDescent="0.2">
      <c r="A68" s="159">
        <v>1.29</v>
      </c>
      <c r="B68" s="159" t="s">
        <v>156</v>
      </c>
      <c r="C68" s="159" t="s">
        <v>193</v>
      </c>
    </row>
    <row r="69" spans="1:3" x14ac:dyDescent="0.2">
      <c r="A69" s="159">
        <v>1.3</v>
      </c>
      <c r="B69" s="159" t="s">
        <v>156</v>
      </c>
      <c r="C69" s="159" t="s">
        <v>193</v>
      </c>
    </row>
    <row r="70" spans="1:3" x14ac:dyDescent="0.2">
      <c r="A70" s="159">
        <v>1.31</v>
      </c>
      <c r="B70" s="159" t="s">
        <v>156</v>
      </c>
      <c r="C70" s="159" t="s">
        <v>193</v>
      </c>
    </row>
    <row r="71" spans="1:3" x14ac:dyDescent="0.2">
      <c r="A71" s="159">
        <v>1.32</v>
      </c>
      <c r="B71" s="159" t="s">
        <v>156</v>
      </c>
      <c r="C71" s="159" t="s">
        <v>193</v>
      </c>
    </row>
    <row r="72" spans="1:3" x14ac:dyDescent="0.2">
      <c r="A72" s="159">
        <v>1.33</v>
      </c>
      <c r="B72" s="159" t="s">
        <v>156</v>
      </c>
      <c r="C72" s="159" t="s">
        <v>193</v>
      </c>
    </row>
    <row r="73" spans="1:3" x14ac:dyDescent="0.2">
      <c r="A73" s="159">
        <v>1.34</v>
      </c>
      <c r="B73" s="159" t="s">
        <v>156</v>
      </c>
      <c r="C73" s="159" t="s">
        <v>193</v>
      </c>
    </row>
    <row r="74" spans="1:3" x14ac:dyDescent="0.2">
      <c r="A74" s="159">
        <v>1.35</v>
      </c>
      <c r="B74" s="159" t="s">
        <v>156</v>
      </c>
      <c r="C74" s="159" t="s">
        <v>193</v>
      </c>
    </row>
    <row r="75" spans="1:3" x14ac:dyDescent="0.2">
      <c r="A75" s="159">
        <v>1.36</v>
      </c>
      <c r="B75" s="159" t="s">
        <v>156</v>
      </c>
      <c r="C75" s="159" t="s">
        <v>193</v>
      </c>
    </row>
    <row r="76" spans="1:3" x14ac:dyDescent="0.2">
      <c r="A76" s="159">
        <v>1.37</v>
      </c>
      <c r="B76" s="159" t="s">
        <v>156</v>
      </c>
      <c r="C76" s="159" t="s">
        <v>193</v>
      </c>
    </row>
    <row r="77" spans="1:3" x14ac:dyDescent="0.2">
      <c r="A77" s="159">
        <v>1.38</v>
      </c>
      <c r="B77" s="159" t="s">
        <v>156</v>
      </c>
      <c r="C77" s="159" t="s">
        <v>193</v>
      </c>
    </row>
    <row r="78" spans="1:3" x14ac:dyDescent="0.2">
      <c r="A78" s="159">
        <v>1.39</v>
      </c>
      <c r="B78" s="159" t="s">
        <v>156</v>
      </c>
      <c r="C78" s="159" t="s">
        <v>193</v>
      </c>
    </row>
    <row r="79" spans="1:3" x14ac:dyDescent="0.2">
      <c r="A79" s="159">
        <v>1.4</v>
      </c>
      <c r="B79" s="159" t="s">
        <v>156</v>
      </c>
      <c r="C79" s="159" t="s">
        <v>193</v>
      </c>
    </row>
    <row r="80" spans="1:3" x14ac:dyDescent="0.2">
      <c r="A80" s="159">
        <v>1.41</v>
      </c>
      <c r="B80" s="159" t="s">
        <v>156</v>
      </c>
      <c r="C80" s="159" t="s">
        <v>193</v>
      </c>
    </row>
    <row r="81" spans="1:3" x14ac:dyDescent="0.2">
      <c r="A81" s="159">
        <v>1.42</v>
      </c>
      <c r="B81" s="159" t="s">
        <v>156</v>
      </c>
      <c r="C81" s="159" t="s">
        <v>193</v>
      </c>
    </row>
    <row r="82" spans="1:3" x14ac:dyDescent="0.2">
      <c r="A82" s="159">
        <v>1.43</v>
      </c>
      <c r="B82" s="159" t="s">
        <v>156</v>
      </c>
      <c r="C82" s="159" t="s">
        <v>193</v>
      </c>
    </row>
    <row r="83" spans="1:3" x14ac:dyDescent="0.2">
      <c r="A83" s="159">
        <v>1.44</v>
      </c>
      <c r="B83" s="159" t="s">
        <v>156</v>
      </c>
      <c r="C83" s="159" t="s">
        <v>193</v>
      </c>
    </row>
    <row r="84" spans="1:3" x14ac:dyDescent="0.2">
      <c r="A84" s="159">
        <v>1.45</v>
      </c>
      <c r="B84" s="159" t="s">
        <v>156</v>
      </c>
      <c r="C84" s="159" t="s">
        <v>193</v>
      </c>
    </row>
    <row r="85" spans="1:3" x14ac:dyDescent="0.2">
      <c r="A85" s="159">
        <v>1.46</v>
      </c>
      <c r="B85" s="159" t="s">
        <v>156</v>
      </c>
      <c r="C85" s="159" t="s">
        <v>193</v>
      </c>
    </row>
    <row r="86" spans="1:3" x14ac:dyDescent="0.2">
      <c r="A86" s="159">
        <v>1.47</v>
      </c>
      <c r="B86" s="159" t="s">
        <v>156</v>
      </c>
      <c r="C86" s="159" t="s">
        <v>193</v>
      </c>
    </row>
    <row r="87" spans="1:3" x14ac:dyDescent="0.2">
      <c r="A87" s="159">
        <v>1.48</v>
      </c>
      <c r="B87" s="159" t="s">
        <v>156</v>
      </c>
      <c r="C87" s="159" t="s">
        <v>193</v>
      </c>
    </row>
    <row r="88" spans="1:3" x14ac:dyDescent="0.2">
      <c r="A88" s="159">
        <v>1.49</v>
      </c>
      <c r="B88" s="159" t="s">
        <v>156</v>
      </c>
      <c r="C88" s="159" t="s">
        <v>193</v>
      </c>
    </row>
    <row r="89" spans="1:3" x14ac:dyDescent="0.2">
      <c r="A89" s="159">
        <v>1.5</v>
      </c>
      <c r="B89" s="159" t="s">
        <v>156</v>
      </c>
      <c r="C89" s="159" t="s">
        <v>193</v>
      </c>
    </row>
    <row r="90" spans="1:3" x14ac:dyDescent="0.2">
      <c r="A90" s="159">
        <v>1.51</v>
      </c>
      <c r="B90" s="159" t="s">
        <v>156</v>
      </c>
      <c r="C90" s="159" t="s">
        <v>193</v>
      </c>
    </row>
    <row r="91" spans="1:3" x14ac:dyDescent="0.2">
      <c r="A91" s="159">
        <v>1.52</v>
      </c>
      <c r="B91" s="159" t="s">
        <v>156</v>
      </c>
      <c r="C91" s="159" t="s">
        <v>193</v>
      </c>
    </row>
    <row r="92" spans="1:3" x14ac:dyDescent="0.2">
      <c r="A92" s="159">
        <v>1.53</v>
      </c>
      <c r="B92" s="159" t="s">
        <v>156</v>
      </c>
      <c r="C92" s="159" t="s">
        <v>193</v>
      </c>
    </row>
    <row r="93" spans="1:3" x14ac:dyDescent="0.2">
      <c r="A93" s="159">
        <v>1.54</v>
      </c>
      <c r="B93" s="159" t="s">
        <v>156</v>
      </c>
      <c r="C93" s="159" t="s">
        <v>193</v>
      </c>
    </row>
    <row r="94" spans="1:3" x14ac:dyDescent="0.2">
      <c r="A94" s="159">
        <v>1.55</v>
      </c>
      <c r="B94" s="159" t="s">
        <v>156</v>
      </c>
      <c r="C94" s="159" t="s">
        <v>193</v>
      </c>
    </row>
    <row r="95" spans="1:3" x14ac:dyDescent="0.2">
      <c r="A95" s="159">
        <v>1.55</v>
      </c>
      <c r="B95" s="159" t="s">
        <v>156</v>
      </c>
      <c r="C95" s="159" t="s">
        <v>193</v>
      </c>
    </row>
    <row r="96" spans="1:3" x14ac:dyDescent="0.2">
      <c r="A96" s="159">
        <v>1.57</v>
      </c>
      <c r="B96" s="159" t="s">
        <v>156</v>
      </c>
      <c r="C96" s="159" t="s">
        <v>193</v>
      </c>
    </row>
    <row r="97" spans="1:3" x14ac:dyDescent="0.2">
      <c r="A97" s="159">
        <v>1.58</v>
      </c>
      <c r="B97" s="159" t="s">
        <v>156</v>
      </c>
      <c r="C97" s="159" t="s">
        <v>193</v>
      </c>
    </row>
    <row r="98" spans="1:3" x14ac:dyDescent="0.2">
      <c r="A98" s="159">
        <v>1.59</v>
      </c>
      <c r="B98" s="159" t="s">
        <v>156</v>
      </c>
      <c r="C98" s="159" t="s">
        <v>193</v>
      </c>
    </row>
    <row r="99" spans="1:3" x14ac:dyDescent="0.2">
      <c r="A99" s="159">
        <v>1.6</v>
      </c>
      <c r="B99" s="159" t="s">
        <v>156</v>
      </c>
      <c r="C99" s="159" t="s">
        <v>193</v>
      </c>
    </row>
    <row r="100" spans="1:3" x14ac:dyDescent="0.2">
      <c r="A100" s="159">
        <v>1.61</v>
      </c>
      <c r="B100" s="159" t="s">
        <v>156</v>
      </c>
      <c r="C100" s="159" t="s">
        <v>193</v>
      </c>
    </row>
    <row r="101" spans="1:3" x14ac:dyDescent="0.2">
      <c r="A101" s="159">
        <v>1.62</v>
      </c>
      <c r="B101" s="159" t="s">
        <v>156</v>
      </c>
      <c r="C101" s="159" t="s">
        <v>193</v>
      </c>
    </row>
    <row r="102" spans="1:3" x14ac:dyDescent="0.2">
      <c r="A102" s="159">
        <v>1.63</v>
      </c>
      <c r="B102" s="159" t="s">
        <v>156</v>
      </c>
      <c r="C102" s="159" t="s">
        <v>193</v>
      </c>
    </row>
    <row r="103" spans="1:3" x14ac:dyDescent="0.2">
      <c r="A103" s="159">
        <v>1.64</v>
      </c>
      <c r="B103" s="159" t="s">
        <v>156</v>
      </c>
      <c r="C103" s="159" t="s">
        <v>193</v>
      </c>
    </row>
    <row r="104" spans="1:3" x14ac:dyDescent="0.2">
      <c r="A104" s="159">
        <v>1.65</v>
      </c>
      <c r="B104" s="159" t="s">
        <v>156</v>
      </c>
      <c r="C104" s="159" t="s">
        <v>193</v>
      </c>
    </row>
    <row r="105" spans="1:3" x14ac:dyDescent="0.2">
      <c r="A105" s="159" t="s">
        <v>195</v>
      </c>
      <c r="B105" s="159" t="s">
        <v>156</v>
      </c>
      <c r="C105" s="159" t="s">
        <v>193</v>
      </c>
    </row>
    <row r="106" spans="1:3" x14ac:dyDescent="0.2">
      <c r="A106" s="159">
        <v>1.67</v>
      </c>
      <c r="B106" s="159" t="s">
        <v>156</v>
      </c>
      <c r="C106" s="159" t="s">
        <v>193</v>
      </c>
    </row>
    <row r="107" spans="1:3" x14ac:dyDescent="0.2">
      <c r="A107" s="159">
        <v>1.68</v>
      </c>
      <c r="B107" s="159" t="s">
        <v>156</v>
      </c>
      <c r="C107" s="159" t="s">
        <v>193</v>
      </c>
    </row>
    <row r="108" spans="1:3" x14ac:dyDescent="0.2">
      <c r="A108" s="159" t="s">
        <v>196</v>
      </c>
      <c r="B108" s="159" t="s">
        <v>156</v>
      </c>
      <c r="C108" s="159" t="s">
        <v>193</v>
      </c>
    </row>
    <row r="109" spans="1:3" x14ac:dyDescent="0.2">
      <c r="A109" s="159">
        <v>1.7</v>
      </c>
      <c r="B109" s="159" t="s">
        <v>156</v>
      </c>
      <c r="C109" s="159" t="s">
        <v>193</v>
      </c>
    </row>
    <row r="110" spans="1:3" x14ac:dyDescent="0.2">
      <c r="A110" s="159">
        <v>1.71</v>
      </c>
      <c r="B110" s="159" t="s">
        <v>156</v>
      </c>
      <c r="C110" s="159" t="s">
        <v>193</v>
      </c>
    </row>
    <row r="111" spans="1:3" x14ac:dyDescent="0.2">
      <c r="A111" s="159">
        <v>1.72</v>
      </c>
      <c r="B111" s="159" t="s">
        <v>156</v>
      </c>
      <c r="C111" s="159" t="s">
        <v>193</v>
      </c>
    </row>
    <row r="112" spans="1:3" x14ac:dyDescent="0.2">
      <c r="A112" s="159">
        <v>1.73</v>
      </c>
      <c r="B112" s="159" t="s">
        <v>156</v>
      </c>
      <c r="C112" s="159" t="s">
        <v>193</v>
      </c>
    </row>
    <row r="113" spans="1:3" x14ac:dyDescent="0.2">
      <c r="A113" s="159" t="s">
        <v>197</v>
      </c>
      <c r="B113" s="159" t="s">
        <v>156</v>
      </c>
      <c r="C113" s="159" t="s">
        <v>193</v>
      </c>
    </row>
    <row r="114" spans="1:3" x14ac:dyDescent="0.2">
      <c r="A114" s="159" t="s">
        <v>198</v>
      </c>
      <c r="B114" s="159" t="s">
        <v>156</v>
      </c>
      <c r="C114" s="159" t="s">
        <v>193</v>
      </c>
    </row>
    <row r="115" spans="1:3" x14ac:dyDescent="0.2">
      <c r="A115" s="159">
        <v>1.76</v>
      </c>
      <c r="B115" s="159" t="s">
        <v>156</v>
      </c>
      <c r="C115" s="159" t="s">
        <v>193</v>
      </c>
    </row>
    <row r="116" spans="1:3" x14ac:dyDescent="0.2">
      <c r="A116" s="159" t="s">
        <v>199</v>
      </c>
      <c r="B116" s="159" t="s">
        <v>156</v>
      </c>
      <c r="C116" s="159" t="s">
        <v>193</v>
      </c>
    </row>
    <row r="117" spans="1:3" x14ac:dyDescent="0.2">
      <c r="A117" s="159">
        <v>1.78</v>
      </c>
      <c r="B117" s="159" t="s">
        <v>156</v>
      </c>
      <c r="C117" s="159" t="s">
        <v>193</v>
      </c>
    </row>
    <row r="118" spans="1:3" x14ac:dyDescent="0.2">
      <c r="A118" s="159">
        <v>1.79</v>
      </c>
      <c r="B118" s="159" t="s">
        <v>156</v>
      </c>
      <c r="C118" s="159" t="s">
        <v>193</v>
      </c>
    </row>
    <row r="119" spans="1:3" x14ac:dyDescent="0.2">
      <c r="A119" s="159" t="s">
        <v>200</v>
      </c>
      <c r="B119" s="159" t="s">
        <v>156</v>
      </c>
      <c r="C119" s="159" t="s">
        <v>193</v>
      </c>
    </row>
    <row r="120" spans="1:3" x14ac:dyDescent="0.2">
      <c r="A120" s="159">
        <v>1.81</v>
      </c>
      <c r="B120" s="159" t="s">
        <v>156</v>
      </c>
      <c r="C120" s="159" t="s">
        <v>193</v>
      </c>
    </row>
    <row r="121" spans="1:3" x14ac:dyDescent="0.2">
      <c r="A121" s="159">
        <v>1.82</v>
      </c>
      <c r="B121" s="159" t="s">
        <v>156</v>
      </c>
      <c r="C121" s="159" t="s">
        <v>193</v>
      </c>
    </row>
    <row r="122" spans="1:3" x14ac:dyDescent="0.2">
      <c r="A122" s="159">
        <v>1.83</v>
      </c>
      <c r="B122" s="159" t="s">
        <v>156</v>
      </c>
      <c r="C122" s="159" t="s">
        <v>193</v>
      </c>
    </row>
    <row r="123" spans="1:3" x14ac:dyDescent="0.2">
      <c r="A123" s="159">
        <v>1.84</v>
      </c>
      <c r="B123" s="159" t="s">
        <v>156</v>
      </c>
      <c r="C123" s="159" t="s">
        <v>193</v>
      </c>
    </row>
    <row r="124" spans="1:3" x14ac:dyDescent="0.2">
      <c r="A124" s="159" t="s">
        <v>201</v>
      </c>
      <c r="B124" s="159" t="s">
        <v>156</v>
      </c>
      <c r="C124" s="159" t="s">
        <v>193</v>
      </c>
    </row>
    <row r="125" spans="1:3" x14ac:dyDescent="0.2">
      <c r="A125" s="159" t="s">
        <v>202</v>
      </c>
      <c r="B125" s="159" t="s">
        <v>156</v>
      </c>
      <c r="C125" s="159" t="s">
        <v>193</v>
      </c>
    </row>
    <row r="126" spans="1:3" x14ac:dyDescent="0.2">
      <c r="A126" s="159">
        <v>1.87</v>
      </c>
      <c r="B126" s="159" t="s">
        <v>156</v>
      </c>
      <c r="C126" s="159" t="s">
        <v>193</v>
      </c>
    </row>
    <row r="127" spans="1:3" x14ac:dyDescent="0.2">
      <c r="A127" s="159" t="s">
        <v>203</v>
      </c>
      <c r="B127" s="159" t="s">
        <v>156</v>
      </c>
      <c r="C127" s="159" t="s">
        <v>193</v>
      </c>
    </row>
    <row r="128" spans="1:3" x14ac:dyDescent="0.2">
      <c r="A128" s="159" t="s">
        <v>204</v>
      </c>
      <c r="B128" s="159" t="s">
        <v>156</v>
      </c>
      <c r="C128" s="159" t="s">
        <v>193</v>
      </c>
    </row>
    <row r="129" spans="1:3" x14ac:dyDescent="0.2">
      <c r="A129" s="159" t="s">
        <v>205</v>
      </c>
      <c r="B129" s="159" t="s">
        <v>156</v>
      </c>
      <c r="C129" s="159" t="s">
        <v>193</v>
      </c>
    </row>
    <row r="130" spans="1:3" x14ac:dyDescent="0.2">
      <c r="A130" s="159" t="s">
        <v>206</v>
      </c>
      <c r="B130" s="159" t="s">
        <v>156</v>
      </c>
      <c r="C130" s="159" t="s">
        <v>193</v>
      </c>
    </row>
    <row r="131" spans="1:3" x14ac:dyDescent="0.2">
      <c r="A131" s="159">
        <v>1.92</v>
      </c>
      <c r="B131" s="159" t="s">
        <v>156</v>
      </c>
      <c r="C131" s="159" t="s">
        <v>193</v>
      </c>
    </row>
    <row r="132" spans="1:3" x14ac:dyDescent="0.2">
      <c r="A132" s="159">
        <v>1.93</v>
      </c>
      <c r="B132" s="159" t="s">
        <v>156</v>
      </c>
      <c r="C132" s="159" t="s">
        <v>193</v>
      </c>
    </row>
    <row r="133" spans="1:3" x14ac:dyDescent="0.2">
      <c r="A133" s="159">
        <v>1.94</v>
      </c>
      <c r="B133" s="159" t="s">
        <v>156</v>
      </c>
      <c r="C133" s="159" t="s">
        <v>193</v>
      </c>
    </row>
    <row r="134" spans="1:3" x14ac:dyDescent="0.2">
      <c r="A134" s="159" t="s">
        <v>207</v>
      </c>
      <c r="B134" s="159" t="s">
        <v>156</v>
      </c>
      <c r="C134" s="159" t="s">
        <v>193</v>
      </c>
    </row>
    <row r="135" spans="1:3" x14ac:dyDescent="0.2">
      <c r="A135" s="159" t="s">
        <v>208</v>
      </c>
      <c r="B135" s="159" t="s">
        <v>156</v>
      </c>
      <c r="C135" s="159" t="s">
        <v>193</v>
      </c>
    </row>
    <row r="136" spans="1:3" x14ac:dyDescent="0.2">
      <c r="A136" s="159" t="s">
        <v>209</v>
      </c>
      <c r="B136" s="159" t="s">
        <v>156</v>
      </c>
      <c r="C136" s="159" t="s">
        <v>193</v>
      </c>
    </row>
    <row r="137" spans="1:3" x14ac:dyDescent="0.2">
      <c r="A137" s="159">
        <v>1.98</v>
      </c>
      <c r="B137" s="159" t="s">
        <v>156</v>
      </c>
      <c r="C137" s="159" t="s">
        <v>193</v>
      </c>
    </row>
    <row r="138" spans="1:3" x14ac:dyDescent="0.2">
      <c r="A138" s="159" t="s">
        <v>210</v>
      </c>
      <c r="B138" s="159" t="s">
        <v>156</v>
      </c>
      <c r="C138" s="159" t="s">
        <v>193</v>
      </c>
    </row>
    <row r="139" spans="1:3" x14ac:dyDescent="0.2">
      <c r="A139" s="159">
        <v>1.1000000000000001</v>
      </c>
      <c r="B139" s="159" t="s">
        <v>156</v>
      </c>
      <c r="C139" s="159" t="s">
        <v>193</v>
      </c>
    </row>
    <row r="140" spans="1:3" x14ac:dyDescent="0.2">
      <c r="A140" s="159">
        <v>1.101</v>
      </c>
      <c r="B140" s="159" t="s">
        <v>156</v>
      </c>
      <c r="C140" s="159" t="s">
        <v>193</v>
      </c>
    </row>
    <row r="141" spans="1:3" x14ac:dyDescent="0.2">
      <c r="A141" s="159">
        <v>1.1020000000000001</v>
      </c>
      <c r="B141" s="159" t="s">
        <v>156</v>
      </c>
      <c r="C141" s="159" t="s">
        <v>193</v>
      </c>
    </row>
    <row r="142" spans="1:3" x14ac:dyDescent="0.2">
      <c r="A142" s="159" t="s">
        <v>211</v>
      </c>
      <c r="B142" s="159" t="s">
        <v>156</v>
      </c>
      <c r="C142" s="159" t="s">
        <v>193</v>
      </c>
    </row>
    <row r="143" spans="1:3" x14ac:dyDescent="0.2">
      <c r="A143" s="159" t="s">
        <v>212</v>
      </c>
      <c r="B143" s="159" t="s">
        <v>156</v>
      </c>
      <c r="C143" s="159" t="s">
        <v>193</v>
      </c>
    </row>
    <row r="144" spans="1:3" x14ac:dyDescent="0.2">
      <c r="A144" s="159">
        <v>1.105</v>
      </c>
      <c r="B144" s="159" t="s">
        <v>156</v>
      </c>
      <c r="C144" s="159" t="s">
        <v>193</v>
      </c>
    </row>
    <row r="145" spans="1:3" x14ac:dyDescent="0.2">
      <c r="A145" s="159" t="s">
        <v>213</v>
      </c>
      <c r="B145" s="159" t="s">
        <v>156</v>
      </c>
      <c r="C145" s="159" t="s">
        <v>193</v>
      </c>
    </row>
    <row r="146" spans="1:3" x14ac:dyDescent="0.2">
      <c r="A146" s="159" t="s">
        <v>214</v>
      </c>
      <c r="B146" s="159" t="s">
        <v>156</v>
      </c>
      <c r="C146" s="159" t="s">
        <v>193</v>
      </c>
    </row>
    <row r="147" spans="1:3" x14ac:dyDescent="0.2">
      <c r="A147" s="159" t="s">
        <v>215</v>
      </c>
      <c r="B147" s="159" t="s">
        <v>156</v>
      </c>
      <c r="C147" s="159" t="s">
        <v>193</v>
      </c>
    </row>
    <row r="148" spans="1:3" x14ac:dyDescent="0.2">
      <c r="A148" s="159" t="s">
        <v>216</v>
      </c>
      <c r="B148" s="159" t="s">
        <v>156</v>
      </c>
      <c r="C148" s="159" t="s">
        <v>193</v>
      </c>
    </row>
    <row r="149" spans="1:3" x14ac:dyDescent="0.2">
      <c r="A149" s="159" t="s">
        <v>217</v>
      </c>
      <c r="B149" s="159" t="s">
        <v>156</v>
      </c>
      <c r="C149" s="159" t="s">
        <v>193</v>
      </c>
    </row>
    <row r="150" spans="1:3" x14ac:dyDescent="0.2">
      <c r="A150" s="159" t="s">
        <v>218</v>
      </c>
      <c r="B150" s="159" t="s">
        <v>156</v>
      </c>
      <c r="C150" s="159" t="s">
        <v>193</v>
      </c>
    </row>
    <row r="151" spans="1:3" x14ac:dyDescent="0.2">
      <c r="A151" s="159" t="s">
        <v>219</v>
      </c>
      <c r="B151" s="159" t="s">
        <v>156</v>
      </c>
      <c r="C151" s="159" t="s">
        <v>193</v>
      </c>
    </row>
    <row r="152" spans="1:3" x14ac:dyDescent="0.2">
      <c r="A152" s="159" t="s">
        <v>220</v>
      </c>
      <c r="B152" s="159" t="s">
        <v>156</v>
      </c>
      <c r="C152" s="159" t="s">
        <v>193</v>
      </c>
    </row>
    <row r="153" spans="1:3" x14ac:dyDescent="0.2">
      <c r="A153" s="159" t="s">
        <v>221</v>
      </c>
      <c r="B153" s="159" t="s">
        <v>156</v>
      </c>
      <c r="C153" s="159" t="s">
        <v>193</v>
      </c>
    </row>
    <row r="154" spans="1:3" x14ac:dyDescent="0.2">
      <c r="A154" s="159" t="s">
        <v>222</v>
      </c>
      <c r="B154" s="159" t="s">
        <v>156</v>
      </c>
      <c r="C154" s="159" t="s">
        <v>193</v>
      </c>
    </row>
    <row r="155" spans="1:3" x14ac:dyDescent="0.2">
      <c r="A155" s="159" t="s">
        <v>223</v>
      </c>
      <c r="B155" s="159" t="s">
        <v>156</v>
      </c>
      <c r="C155" s="159" t="s">
        <v>193</v>
      </c>
    </row>
    <row r="156" spans="1:3" x14ac:dyDescent="0.2">
      <c r="A156" s="159" t="s">
        <v>224</v>
      </c>
      <c r="B156" s="159" t="s">
        <v>156</v>
      </c>
      <c r="C156" s="159" t="s">
        <v>193</v>
      </c>
    </row>
    <row r="157" spans="1:3" x14ac:dyDescent="0.2">
      <c r="A157" s="159" t="s">
        <v>225</v>
      </c>
      <c r="B157" s="159" t="s">
        <v>156</v>
      </c>
      <c r="C157" s="159" t="s">
        <v>193</v>
      </c>
    </row>
    <row r="158" spans="1:3" x14ac:dyDescent="0.2">
      <c r="A158" s="159" t="s">
        <v>226</v>
      </c>
      <c r="B158" s="159" t="s">
        <v>156</v>
      </c>
      <c r="C158" s="159" t="s">
        <v>193</v>
      </c>
    </row>
    <row r="159" spans="1:3" x14ac:dyDescent="0.2">
      <c r="A159" s="159" t="s">
        <v>227</v>
      </c>
      <c r="B159" s="159" t="s">
        <v>156</v>
      </c>
      <c r="C159" s="159" t="s">
        <v>193</v>
      </c>
    </row>
    <row r="160" spans="1:3" x14ac:dyDescent="0.2">
      <c r="A160" s="159" t="s">
        <v>228</v>
      </c>
      <c r="B160" s="159" t="s">
        <v>156</v>
      </c>
      <c r="C160" s="159" t="s">
        <v>193</v>
      </c>
    </row>
    <row r="161" spans="1:3" x14ac:dyDescent="0.2">
      <c r="A161" s="159" t="s">
        <v>229</v>
      </c>
      <c r="B161" s="159" t="s">
        <v>156</v>
      </c>
      <c r="C161" s="159" t="s">
        <v>193</v>
      </c>
    </row>
    <row r="162" spans="1:3" x14ac:dyDescent="0.2">
      <c r="A162" s="159" t="s">
        <v>230</v>
      </c>
      <c r="B162" s="159" t="s">
        <v>156</v>
      </c>
      <c r="C162" s="159" t="s">
        <v>193</v>
      </c>
    </row>
    <row r="163" spans="1:3" x14ac:dyDescent="0.2">
      <c r="A163" s="159" t="s">
        <v>231</v>
      </c>
      <c r="B163" s="159" t="s">
        <v>156</v>
      </c>
      <c r="C163" s="159" t="s">
        <v>193</v>
      </c>
    </row>
    <row r="164" spans="1:3" x14ac:dyDescent="0.2">
      <c r="A164" s="159" t="s">
        <v>232</v>
      </c>
      <c r="B164" s="159" t="s">
        <v>156</v>
      </c>
      <c r="C164" s="159" t="s">
        <v>193</v>
      </c>
    </row>
    <row r="165" spans="1:3" x14ac:dyDescent="0.2">
      <c r="A165" s="159" t="s">
        <v>233</v>
      </c>
      <c r="B165" s="159" t="s">
        <v>156</v>
      </c>
      <c r="C165" s="159" t="s">
        <v>193</v>
      </c>
    </row>
    <row r="166" spans="1:3" x14ac:dyDescent="0.2">
      <c r="A166" s="159" t="s">
        <v>234</v>
      </c>
      <c r="B166" s="159" t="s">
        <v>156</v>
      </c>
      <c r="C166" s="159" t="s">
        <v>193</v>
      </c>
    </row>
    <row r="167" spans="1:3" x14ac:dyDescent="0.2">
      <c r="A167" s="159" t="s">
        <v>235</v>
      </c>
      <c r="B167" s="159" t="s">
        <v>156</v>
      </c>
      <c r="C167" s="159" t="s">
        <v>193</v>
      </c>
    </row>
    <row r="168" spans="1:3" x14ac:dyDescent="0.2">
      <c r="A168" s="159" t="s">
        <v>236</v>
      </c>
      <c r="B168" s="159" t="s">
        <v>156</v>
      </c>
      <c r="C168" s="159" t="s">
        <v>193</v>
      </c>
    </row>
    <row r="169" spans="1:3" x14ac:dyDescent="0.2">
      <c r="A169" s="159" t="s">
        <v>237</v>
      </c>
      <c r="B169" s="159" t="s">
        <v>156</v>
      </c>
      <c r="C169" s="159" t="s">
        <v>193</v>
      </c>
    </row>
    <row r="170" spans="1:3" x14ac:dyDescent="0.2">
      <c r="A170" s="159" t="s">
        <v>238</v>
      </c>
      <c r="B170" s="159" t="s">
        <v>156</v>
      </c>
      <c r="C170" s="159" t="s">
        <v>193</v>
      </c>
    </row>
    <row r="171" spans="1:3" x14ac:dyDescent="0.2">
      <c r="A171" s="159" t="s">
        <v>239</v>
      </c>
      <c r="B171" s="159" t="s">
        <v>156</v>
      </c>
      <c r="C171" s="159" t="s">
        <v>193</v>
      </c>
    </row>
    <row r="172" spans="1:3" x14ac:dyDescent="0.2">
      <c r="A172" s="159" t="s">
        <v>240</v>
      </c>
      <c r="B172" s="159" t="s">
        <v>156</v>
      </c>
      <c r="C172" s="159" t="s">
        <v>193</v>
      </c>
    </row>
    <row r="173" spans="1:3" x14ac:dyDescent="0.2">
      <c r="A173" s="159" t="s">
        <v>241</v>
      </c>
      <c r="B173" s="159" t="s">
        <v>156</v>
      </c>
      <c r="C173" s="159" t="s">
        <v>193</v>
      </c>
    </row>
    <row r="174" spans="1:3" x14ac:dyDescent="0.2">
      <c r="A174" s="159" t="s">
        <v>242</v>
      </c>
      <c r="B174" s="159" t="s">
        <v>156</v>
      </c>
      <c r="C174" s="159" t="s">
        <v>193</v>
      </c>
    </row>
    <row r="175" spans="1:3" x14ac:dyDescent="0.2">
      <c r="A175" s="159" t="s">
        <v>243</v>
      </c>
      <c r="B175" s="159" t="s">
        <v>156</v>
      </c>
      <c r="C175" s="159" t="s">
        <v>193</v>
      </c>
    </row>
    <row r="176" spans="1:3" x14ac:dyDescent="0.2">
      <c r="A176" s="159" t="s">
        <v>244</v>
      </c>
      <c r="B176" s="159" t="s">
        <v>156</v>
      </c>
      <c r="C176" s="159" t="s">
        <v>193</v>
      </c>
    </row>
    <row r="177" spans="1:3" x14ac:dyDescent="0.2">
      <c r="A177" s="159" t="s">
        <v>245</v>
      </c>
      <c r="B177" s="159" t="s">
        <v>156</v>
      </c>
      <c r="C177" s="159" t="s">
        <v>193</v>
      </c>
    </row>
    <row r="178" spans="1:3" x14ac:dyDescent="0.2">
      <c r="A178" s="159" t="s">
        <v>246</v>
      </c>
      <c r="B178" s="159" t="s">
        <v>156</v>
      </c>
      <c r="C178" s="159" t="s">
        <v>193</v>
      </c>
    </row>
    <row r="179" spans="1:3" x14ac:dyDescent="0.2">
      <c r="A179" s="159" t="s">
        <v>247</v>
      </c>
      <c r="B179" s="159" t="s">
        <v>156</v>
      </c>
      <c r="C179" s="159" t="s">
        <v>193</v>
      </c>
    </row>
    <row r="180" spans="1:3" x14ac:dyDescent="0.2">
      <c r="A180" s="159" t="s">
        <v>248</v>
      </c>
      <c r="B180" s="159" t="s">
        <v>156</v>
      </c>
      <c r="C180" s="159" t="s">
        <v>193</v>
      </c>
    </row>
    <row r="181" spans="1:3" x14ac:dyDescent="0.2">
      <c r="A181" s="159" t="s">
        <v>249</v>
      </c>
      <c r="B181" s="159" t="s">
        <v>156</v>
      </c>
      <c r="C181" s="159" t="s">
        <v>193</v>
      </c>
    </row>
    <row r="182" spans="1:3" x14ac:dyDescent="0.2">
      <c r="A182" s="159" t="s">
        <v>250</v>
      </c>
      <c r="B182" s="159" t="s">
        <v>156</v>
      </c>
      <c r="C182" s="159" t="s">
        <v>193</v>
      </c>
    </row>
    <row r="183" spans="1:3" x14ac:dyDescent="0.2">
      <c r="A183" s="159" t="s">
        <v>251</v>
      </c>
      <c r="B183" s="159" t="s">
        <v>156</v>
      </c>
      <c r="C183" s="159" t="s">
        <v>193</v>
      </c>
    </row>
    <row r="184" spans="1:3" x14ac:dyDescent="0.2">
      <c r="A184" s="159" t="s">
        <v>252</v>
      </c>
      <c r="B184" s="159" t="s">
        <v>156</v>
      </c>
      <c r="C184" s="159" t="s">
        <v>193</v>
      </c>
    </row>
    <row r="185" spans="1:3" x14ac:dyDescent="0.2">
      <c r="A185" s="159" t="s">
        <v>253</v>
      </c>
      <c r="B185" s="159" t="s">
        <v>156</v>
      </c>
      <c r="C185" s="159" t="s">
        <v>193</v>
      </c>
    </row>
    <row r="186" spans="1:3" x14ac:dyDescent="0.2">
      <c r="A186" s="159" t="s">
        <v>254</v>
      </c>
      <c r="B186" s="159" t="s">
        <v>156</v>
      </c>
      <c r="C186" s="159" t="s">
        <v>193</v>
      </c>
    </row>
    <row r="187" spans="1:3" x14ac:dyDescent="0.2">
      <c r="A187" s="159" t="s">
        <v>255</v>
      </c>
      <c r="B187" s="159" t="s">
        <v>156</v>
      </c>
      <c r="C187" s="159" t="s">
        <v>193</v>
      </c>
    </row>
    <row r="188" spans="1:3" x14ac:dyDescent="0.2">
      <c r="A188" s="159" t="s">
        <v>256</v>
      </c>
      <c r="B188" s="159" t="s">
        <v>156</v>
      </c>
      <c r="C188" s="159" t="s">
        <v>193</v>
      </c>
    </row>
    <row r="189" spans="1:3" x14ac:dyDescent="0.2">
      <c r="A189" s="159" t="s">
        <v>257</v>
      </c>
      <c r="B189" s="159" t="s">
        <v>156</v>
      </c>
      <c r="C189" s="159" t="s">
        <v>193</v>
      </c>
    </row>
    <row r="190" spans="1:3" x14ac:dyDescent="0.2">
      <c r="A190" s="159" t="s">
        <v>258</v>
      </c>
      <c r="B190" s="159" t="s">
        <v>156</v>
      </c>
      <c r="C190" s="159" t="s">
        <v>193</v>
      </c>
    </row>
    <row r="191" spans="1:3" x14ac:dyDescent="0.2">
      <c r="A191" s="159" t="s">
        <v>259</v>
      </c>
      <c r="B191" s="159" t="s">
        <v>156</v>
      </c>
      <c r="C191" s="159" t="s">
        <v>193</v>
      </c>
    </row>
    <row r="192" spans="1:3" x14ac:dyDescent="0.2">
      <c r="A192" s="159" t="s">
        <v>260</v>
      </c>
      <c r="B192" s="159" t="s">
        <v>156</v>
      </c>
      <c r="C192" s="159" t="s">
        <v>193</v>
      </c>
    </row>
    <row r="193" spans="1:3" x14ac:dyDescent="0.2">
      <c r="A193" s="159" t="s">
        <v>261</v>
      </c>
      <c r="B193" s="159" t="s">
        <v>156</v>
      </c>
      <c r="C193" s="159" t="s">
        <v>193</v>
      </c>
    </row>
    <row r="194" spans="1:3" x14ac:dyDescent="0.2">
      <c r="A194" s="159" t="s">
        <v>262</v>
      </c>
      <c r="B194" s="159" t="s">
        <v>156</v>
      </c>
      <c r="C194" s="159" t="s">
        <v>193</v>
      </c>
    </row>
    <row r="195" spans="1:3" x14ac:dyDescent="0.2">
      <c r="A195" s="159" t="s">
        <v>263</v>
      </c>
      <c r="B195" s="159" t="s">
        <v>156</v>
      </c>
      <c r="C195" s="159" t="s">
        <v>193</v>
      </c>
    </row>
    <row r="196" spans="1:3" x14ac:dyDescent="0.2">
      <c r="A196" s="159" t="s">
        <v>264</v>
      </c>
      <c r="B196" s="159" t="s">
        <v>156</v>
      </c>
      <c r="C196" s="159" t="s">
        <v>193</v>
      </c>
    </row>
    <row r="197" spans="1:3" x14ac:dyDescent="0.2">
      <c r="A197" s="159" t="s">
        <v>265</v>
      </c>
      <c r="B197" s="159" t="s">
        <v>156</v>
      </c>
      <c r="C197" s="159" t="s">
        <v>193</v>
      </c>
    </row>
    <row r="198" spans="1:3" x14ac:dyDescent="0.2">
      <c r="A198" s="159" t="s">
        <v>266</v>
      </c>
      <c r="B198" s="159" t="s">
        <v>156</v>
      </c>
      <c r="C198" s="159" t="s">
        <v>193</v>
      </c>
    </row>
    <row r="199" spans="1:3" x14ac:dyDescent="0.2">
      <c r="A199" s="159" t="s">
        <v>267</v>
      </c>
      <c r="B199" s="159" t="s">
        <v>156</v>
      </c>
      <c r="C199" s="159" t="s">
        <v>193</v>
      </c>
    </row>
    <row r="200" spans="1:3" x14ac:dyDescent="0.2">
      <c r="A200" s="159" t="s">
        <v>268</v>
      </c>
      <c r="B200" s="159" t="s">
        <v>156</v>
      </c>
      <c r="C200" s="159" t="s">
        <v>193</v>
      </c>
    </row>
    <row r="201" spans="1:3" x14ac:dyDescent="0.2">
      <c r="A201" s="159" t="s">
        <v>269</v>
      </c>
      <c r="B201" s="159" t="s">
        <v>156</v>
      </c>
      <c r="C201" s="159" t="s">
        <v>193</v>
      </c>
    </row>
    <row r="202" spans="1:3" x14ac:dyDescent="0.2">
      <c r="A202" s="159" t="s">
        <v>270</v>
      </c>
      <c r="B202" s="159" t="s">
        <v>156</v>
      </c>
      <c r="C202" s="159" t="s">
        <v>193</v>
      </c>
    </row>
    <row r="203" spans="1:3" x14ac:dyDescent="0.2">
      <c r="A203" s="159" t="s">
        <v>271</v>
      </c>
      <c r="B203" s="159" t="s">
        <v>156</v>
      </c>
      <c r="C203" s="159" t="s">
        <v>193</v>
      </c>
    </row>
    <row r="204" spans="1:3" x14ac:dyDescent="0.2">
      <c r="A204" s="159" t="s">
        <v>272</v>
      </c>
      <c r="B204" s="159" t="s">
        <v>156</v>
      </c>
      <c r="C204" s="159" t="s">
        <v>193</v>
      </c>
    </row>
    <row r="205" spans="1:3" x14ac:dyDescent="0.2">
      <c r="A205" s="159" t="s">
        <v>273</v>
      </c>
      <c r="B205" s="159" t="s">
        <v>156</v>
      </c>
      <c r="C205" s="159" t="s">
        <v>193</v>
      </c>
    </row>
    <row r="206" spans="1:3" x14ac:dyDescent="0.2">
      <c r="A206" s="159" t="s">
        <v>274</v>
      </c>
      <c r="B206" s="159" t="s">
        <v>156</v>
      </c>
      <c r="C206" s="159" t="s">
        <v>193</v>
      </c>
    </row>
    <row r="207" spans="1:3" x14ac:dyDescent="0.2">
      <c r="A207" s="159" t="s">
        <v>275</v>
      </c>
      <c r="B207" s="159" t="s">
        <v>156</v>
      </c>
      <c r="C207" s="159" t="s">
        <v>193</v>
      </c>
    </row>
    <row r="208" spans="1:3" x14ac:dyDescent="0.2">
      <c r="A208" s="159" t="s">
        <v>276</v>
      </c>
      <c r="B208" s="159" t="s">
        <v>156</v>
      </c>
      <c r="C208" s="159" t="s">
        <v>193</v>
      </c>
    </row>
    <row r="209" spans="1:3" x14ac:dyDescent="0.2">
      <c r="A209" s="159" t="s">
        <v>277</v>
      </c>
      <c r="B209" s="159" t="s">
        <v>156</v>
      </c>
      <c r="C209" s="159" t="s">
        <v>193</v>
      </c>
    </row>
    <row r="210" spans="1:3" x14ac:dyDescent="0.2">
      <c r="A210" s="159" t="s">
        <v>278</v>
      </c>
      <c r="B210" s="159" t="s">
        <v>156</v>
      </c>
      <c r="C210" s="159" t="s">
        <v>193</v>
      </c>
    </row>
    <row r="211" spans="1:3" x14ac:dyDescent="0.2">
      <c r="A211" s="159" t="s">
        <v>279</v>
      </c>
      <c r="B211" s="159" t="s">
        <v>156</v>
      </c>
      <c r="C211" s="159" t="s">
        <v>193</v>
      </c>
    </row>
    <row r="212" spans="1:3" x14ac:dyDescent="0.2">
      <c r="A212" s="159" t="s">
        <v>280</v>
      </c>
      <c r="B212" s="159" t="s">
        <v>156</v>
      </c>
      <c r="C212" s="159" t="s">
        <v>193</v>
      </c>
    </row>
    <row r="213" spans="1:3" x14ac:dyDescent="0.2">
      <c r="A213" s="159" t="s">
        <v>281</v>
      </c>
      <c r="B213" s="159" t="s">
        <v>156</v>
      </c>
      <c r="C213" s="159" t="s">
        <v>193</v>
      </c>
    </row>
    <row r="214" spans="1:3" x14ac:dyDescent="0.2">
      <c r="A214" s="159" t="s">
        <v>282</v>
      </c>
      <c r="B214" s="159" t="s">
        <v>156</v>
      </c>
      <c r="C214" s="159" t="s">
        <v>193</v>
      </c>
    </row>
    <row r="215" spans="1:3" x14ac:dyDescent="0.2">
      <c r="A215" s="159" t="s">
        <v>283</v>
      </c>
      <c r="B215" s="159" t="s">
        <v>156</v>
      </c>
      <c r="C215" s="159" t="s">
        <v>193</v>
      </c>
    </row>
    <row r="216" spans="1:3" x14ac:dyDescent="0.2">
      <c r="A216" s="159" t="s">
        <v>284</v>
      </c>
      <c r="B216" s="159" t="s">
        <v>156</v>
      </c>
      <c r="C216" s="159" t="s">
        <v>193</v>
      </c>
    </row>
    <row r="217" spans="1:3" x14ac:dyDescent="0.2">
      <c r="A217" s="159" t="s">
        <v>285</v>
      </c>
      <c r="B217" s="159" t="s">
        <v>156</v>
      </c>
      <c r="C217" s="159" t="s">
        <v>193</v>
      </c>
    </row>
    <row r="218" spans="1:3" x14ac:dyDescent="0.2">
      <c r="A218" s="159" t="s">
        <v>286</v>
      </c>
      <c r="B218" s="159" t="s">
        <v>156</v>
      </c>
      <c r="C218" s="159" t="s">
        <v>193</v>
      </c>
    </row>
    <row r="219" spans="1:3" x14ac:dyDescent="0.2">
      <c r="A219" s="159" t="s">
        <v>287</v>
      </c>
      <c r="B219" s="159" t="s">
        <v>156</v>
      </c>
      <c r="C219" s="159" t="s">
        <v>193</v>
      </c>
    </row>
    <row r="220" spans="1:3" x14ac:dyDescent="0.2">
      <c r="A220" s="159" t="s">
        <v>288</v>
      </c>
      <c r="B220" s="159" t="s">
        <v>156</v>
      </c>
      <c r="C220" s="159" t="s">
        <v>193</v>
      </c>
    </row>
    <row r="221" spans="1:3" x14ac:dyDescent="0.2">
      <c r="A221" s="159" t="s">
        <v>289</v>
      </c>
      <c r="B221" s="159" t="s">
        <v>156</v>
      </c>
      <c r="C221" s="159" t="s">
        <v>193</v>
      </c>
    </row>
    <row r="222" spans="1:3" x14ac:dyDescent="0.2">
      <c r="A222" s="159" t="s">
        <v>290</v>
      </c>
      <c r="B222" s="159" t="s">
        <v>156</v>
      </c>
      <c r="C222" s="159" t="s">
        <v>193</v>
      </c>
    </row>
    <row r="223" spans="1:3" x14ac:dyDescent="0.2">
      <c r="A223" s="159" t="s">
        <v>291</v>
      </c>
      <c r="B223" s="159" t="s">
        <v>156</v>
      </c>
      <c r="C223" s="159" t="s">
        <v>193</v>
      </c>
    </row>
    <row r="224" spans="1:3" x14ac:dyDescent="0.2">
      <c r="A224" s="159" t="s">
        <v>292</v>
      </c>
      <c r="B224" s="159" t="s">
        <v>156</v>
      </c>
      <c r="C224" s="159" t="s">
        <v>193</v>
      </c>
    </row>
    <row r="225" spans="1:3" x14ac:dyDescent="0.2">
      <c r="A225" s="159" t="s">
        <v>293</v>
      </c>
      <c r="B225" s="159" t="s">
        <v>156</v>
      </c>
      <c r="C225" s="159" t="s">
        <v>193</v>
      </c>
    </row>
    <row r="226" spans="1:3" x14ac:dyDescent="0.2">
      <c r="A226" s="159" t="s">
        <v>294</v>
      </c>
      <c r="B226" s="159" t="s">
        <v>156</v>
      </c>
      <c r="C226" s="159" t="s">
        <v>193</v>
      </c>
    </row>
    <row r="227" spans="1:3" x14ac:dyDescent="0.2">
      <c r="A227" s="159" t="s">
        <v>295</v>
      </c>
      <c r="B227" s="159" t="s">
        <v>156</v>
      </c>
      <c r="C227" s="159" t="s">
        <v>193</v>
      </c>
    </row>
    <row r="228" spans="1:3" x14ac:dyDescent="0.2">
      <c r="A228" s="159" t="s">
        <v>296</v>
      </c>
      <c r="B228" s="159" t="s">
        <v>156</v>
      </c>
      <c r="C228" s="159" t="s">
        <v>193</v>
      </c>
    </row>
    <row r="229" spans="1:3" x14ac:dyDescent="0.2">
      <c r="A229" s="159" t="s">
        <v>297</v>
      </c>
      <c r="B229" s="159" t="s">
        <v>156</v>
      </c>
      <c r="C229" s="159" t="s">
        <v>193</v>
      </c>
    </row>
    <row r="230" spans="1:3" x14ac:dyDescent="0.2">
      <c r="A230" s="159" t="s">
        <v>298</v>
      </c>
      <c r="B230" s="159" t="s">
        <v>156</v>
      </c>
      <c r="C230" s="159" t="s">
        <v>193</v>
      </c>
    </row>
    <row r="231" spans="1:3" x14ac:dyDescent="0.2">
      <c r="A231" s="159" t="s">
        <v>299</v>
      </c>
      <c r="B231" s="159" t="s">
        <v>156</v>
      </c>
      <c r="C231" s="159" t="s">
        <v>193</v>
      </c>
    </row>
    <row r="232" spans="1:3" x14ac:dyDescent="0.2">
      <c r="A232" s="159" t="s">
        <v>300</v>
      </c>
      <c r="B232" s="159" t="s">
        <v>156</v>
      </c>
      <c r="C232" s="159" t="s">
        <v>193</v>
      </c>
    </row>
    <row r="233" spans="1:3" x14ac:dyDescent="0.2">
      <c r="A233" s="159" t="s">
        <v>301</v>
      </c>
      <c r="B233" s="159" t="s">
        <v>156</v>
      </c>
      <c r="C233" s="159" t="s">
        <v>193</v>
      </c>
    </row>
    <row r="234" spans="1:3" x14ac:dyDescent="0.2">
      <c r="A234" s="159" t="s">
        <v>302</v>
      </c>
      <c r="B234" s="159" t="s">
        <v>156</v>
      </c>
      <c r="C234" s="159" t="s">
        <v>193</v>
      </c>
    </row>
    <row r="235" spans="1:3" x14ac:dyDescent="0.2">
      <c r="A235" s="159" t="s">
        <v>303</v>
      </c>
      <c r="B235" s="159" t="s">
        <v>156</v>
      </c>
      <c r="C235" s="159" t="s">
        <v>193</v>
      </c>
    </row>
    <row r="236" spans="1:3" x14ac:dyDescent="0.2">
      <c r="A236" s="159" t="s">
        <v>304</v>
      </c>
      <c r="B236" s="159" t="s">
        <v>156</v>
      </c>
      <c r="C236" s="159" t="s">
        <v>193</v>
      </c>
    </row>
    <row r="237" spans="1:3" x14ac:dyDescent="0.2">
      <c r="A237" s="159" t="s">
        <v>305</v>
      </c>
      <c r="B237" s="159" t="s">
        <v>156</v>
      </c>
      <c r="C237" s="159" t="s">
        <v>193</v>
      </c>
    </row>
    <row r="238" spans="1:3" x14ac:dyDescent="0.2">
      <c r="A238" s="159" t="s">
        <v>306</v>
      </c>
      <c r="B238" s="159" t="s">
        <v>156</v>
      </c>
      <c r="C238" s="159" t="s">
        <v>193</v>
      </c>
    </row>
    <row r="239" spans="1:3" x14ac:dyDescent="0.2">
      <c r="A239" s="159" t="s">
        <v>307</v>
      </c>
      <c r="B239" s="159" t="s">
        <v>156</v>
      </c>
      <c r="C239" s="159" t="s">
        <v>193</v>
      </c>
    </row>
  </sheetData>
  <mergeCells count="2">
    <mergeCell ref="B1:C1"/>
    <mergeCell ref="A2:C2"/>
  </mergeCells>
  <pageMargins left="0.7" right="0.7" top="0.75" bottom="0.75" header="0.3" footer="0.3"/>
  <pageSetup fitToHeight="0" orientation="portrait" r:id="rId1"/>
  <headerFooter>
    <oddHeader>&amp;C&amp;"Arial,Bold"&amp;14&amp;ULaws to consider adding to Legal Standards Chart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43" style="59" customWidth="1"/>
    <col min="2" max="2" width="0.85546875" style="26" customWidth="1"/>
    <col min="3" max="3" width="47.28515625" style="59" customWidth="1"/>
    <col min="4" max="4" width="46.85546875" style="59" customWidth="1"/>
    <col min="5" max="6" width="47.28515625" style="59" customWidth="1"/>
    <col min="7" max="7" width="12.28515625" style="59" customWidth="1"/>
    <col min="8" max="9" width="12.42578125" style="59" customWidth="1"/>
    <col min="10" max="10" width="10.28515625" style="59" customWidth="1"/>
    <col min="11" max="11" width="7.7109375" style="59" customWidth="1"/>
    <col min="12" max="12" width="13" style="59" customWidth="1"/>
    <col min="13" max="13" width="2.140625" style="59" customWidth="1"/>
    <col min="14" max="14" width="14.28515625" style="59" customWidth="1"/>
    <col min="15" max="15" width="10.28515625" style="59" customWidth="1"/>
    <col min="16" max="16" width="9.85546875" style="59" customWidth="1"/>
    <col min="17" max="17" width="12.140625" style="59" customWidth="1"/>
    <col min="18" max="18" width="2.140625" style="59" customWidth="1"/>
    <col min="19" max="19" width="11.42578125" style="59" customWidth="1"/>
    <col min="20" max="20" width="12" style="59" customWidth="1"/>
    <col min="21" max="21" width="12.7109375" style="59" customWidth="1"/>
    <col min="22" max="22" width="11" style="59" customWidth="1"/>
    <col min="23" max="23" width="23.5703125" style="59" customWidth="1"/>
    <col min="24" max="24" width="9.140625" style="59" collapsed="1"/>
    <col min="25" max="16384" width="9.140625" style="59"/>
  </cols>
  <sheetData>
    <row r="1" spans="1:22" x14ac:dyDescent="0.2">
      <c r="A1" s="4" t="s">
        <v>64</v>
      </c>
      <c r="B1" s="29"/>
      <c r="D1" s="58"/>
      <c r="E1" s="47"/>
      <c r="F1" s="47"/>
      <c r="G1" s="47"/>
      <c r="H1" s="47"/>
      <c r="I1" s="29"/>
      <c r="J1" s="13"/>
      <c r="K1" s="29"/>
      <c r="L1" s="47"/>
      <c r="M1" s="47"/>
      <c r="N1" s="47"/>
      <c r="O1" s="47"/>
      <c r="P1" s="47"/>
      <c r="Q1" s="47"/>
      <c r="R1" s="47"/>
      <c r="S1" s="47"/>
      <c r="T1" s="47"/>
      <c r="U1" s="47"/>
      <c r="V1" s="13"/>
    </row>
    <row r="2" spans="1:22" x14ac:dyDescent="0.2">
      <c r="A2" s="58"/>
      <c r="B2" s="15"/>
      <c r="D2" s="58"/>
      <c r="E2" s="47"/>
      <c r="F2" s="47"/>
      <c r="G2" s="47"/>
      <c r="H2" s="47"/>
      <c r="I2" s="29"/>
      <c r="J2" s="13"/>
      <c r="K2" s="29"/>
      <c r="L2" s="47"/>
      <c r="M2" s="47"/>
      <c r="N2" s="47"/>
      <c r="O2" s="47"/>
      <c r="P2" s="47"/>
      <c r="Q2" s="47"/>
      <c r="R2" s="47"/>
      <c r="S2" s="47"/>
      <c r="T2" s="47"/>
      <c r="U2" s="47"/>
      <c r="V2" s="13"/>
    </row>
    <row r="3" spans="1:22" x14ac:dyDescent="0.2">
      <c r="A3" s="4" t="s">
        <v>65</v>
      </c>
      <c r="B3" s="29"/>
      <c r="D3" s="58"/>
      <c r="I3" s="58"/>
      <c r="J3" s="58"/>
      <c r="K3" s="58"/>
      <c r="V3" s="58"/>
    </row>
    <row r="4" spans="1:22" x14ac:dyDescent="0.2">
      <c r="A4" s="97"/>
      <c r="B4" s="84"/>
      <c r="C4" s="12"/>
      <c r="D4" s="15"/>
      <c r="E4" s="17"/>
      <c r="I4" s="58"/>
      <c r="J4" s="58"/>
      <c r="K4" s="58"/>
      <c r="V4" s="58"/>
    </row>
    <row r="5" spans="1:22" x14ac:dyDescent="0.2">
      <c r="A5" s="48" t="s">
        <v>13</v>
      </c>
      <c r="B5" s="78"/>
      <c r="C5" s="105"/>
      <c r="D5" s="105"/>
      <c r="E5" s="105"/>
      <c r="F5" s="105"/>
      <c r="I5" s="58"/>
      <c r="J5" s="58"/>
      <c r="K5" s="58"/>
      <c r="V5" s="58"/>
    </row>
    <row r="6" spans="1:22" x14ac:dyDescent="0.2">
      <c r="A6" s="48"/>
      <c r="B6" s="78"/>
      <c r="C6" s="105"/>
      <c r="D6" s="105"/>
      <c r="E6" s="105"/>
      <c r="F6" s="105"/>
      <c r="I6" s="58"/>
      <c r="J6" s="58"/>
      <c r="K6" s="58"/>
      <c r="V6" s="58"/>
    </row>
    <row r="7" spans="1:22" x14ac:dyDescent="0.2">
      <c r="A7" s="5" t="s">
        <v>12</v>
      </c>
      <c r="B7" s="80"/>
      <c r="C7" s="105"/>
      <c r="D7" s="105"/>
      <c r="E7" s="105"/>
      <c r="F7" s="105"/>
    </row>
    <row r="8" spans="1:22" s="26" customFormat="1" x14ac:dyDescent="0.2">
      <c r="A8" s="1"/>
      <c r="B8" s="81"/>
      <c r="C8" s="105"/>
      <c r="D8" s="105"/>
      <c r="E8" s="105"/>
      <c r="F8" s="105"/>
    </row>
    <row r="9" spans="1:22" s="58" customFormat="1" x14ac:dyDescent="0.2">
      <c r="A9" s="48" t="s">
        <v>11</v>
      </c>
      <c r="B9" s="78"/>
      <c r="C9" s="106"/>
      <c r="D9" s="106"/>
      <c r="E9" s="106"/>
      <c r="F9" s="106"/>
    </row>
    <row r="10" spans="1:22" s="58" customFormat="1" x14ac:dyDescent="0.2">
      <c r="A10" s="95" t="s">
        <v>4</v>
      </c>
      <c r="B10" s="77"/>
      <c r="C10" s="107"/>
      <c r="D10" s="107"/>
      <c r="E10" s="107"/>
      <c r="F10" s="107"/>
    </row>
    <row r="11" spans="1:22" s="58" customFormat="1" x14ac:dyDescent="0.2">
      <c r="A11" s="18" t="s">
        <v>3</v>
      </c>
      <c r="B11" s="82"/>
      <c r="C11" s="105"/>
      <c r="D11" s="105"/>
      <c r="E11" s="105"/>
      <c r="F11" s="105"/>
    </row>
    <row r="12" spans="1:22" s="58" customFormat="1" x14ac:dyDescent="0.2">
      <c r="A12" s="35" t="s">
        <v>8</v>
      </c>
      <c r="B12" s="82"/>
      <c r="C12" s="107"/>
      <c r="D12" s="107"/>
      <c r="E12" s="107"/>
      <c r="F12" s="107"/>
    </row>
    <row r="13" spans="1:22" s="15" customFormat="1" x14ac:dyDescent="0.2">
      <c r="A13" s="18"/>
      <c r="B13" s="82"/>
      <c r="C13" s="105"/>
      <c r="D13" s="105"/>
      <c r="E13" s="105"/>
      <c r="F13" s="105"/>
    </row>
    <row r="14" spans="1:22" s="58" customFormat="1" x14ac:dyDescent="0.2">
      <c r="A14" s="48" t="s">
        <v>33</v>
      </c>
      <c r="B14" s="78"/>
      <c r="C14" s="106"/>
      <c r="D14" s="106"/>
      <c r="E14" s="106"/>
      <c r="F14" s="106"/>
    </row>
    <row r="15" spans="1:22" s="58" customFormat="1" x14ac:dyDescent="0.2">
      <c r="A15" s="95" t="s">
        <v>4</v>
      </c>
      <c r="B15" s="77"/>
      <c r="C15" s="107"/>
      <c r="D15" s="107"/>
      <c r="E15" s="107"/>
      <c r="F15" s="107"/>
    </row>
    <row r="16" spans="1:22" s="58" customFormat="1" x14ac:dyDescent="0.2">
      <c r="A16" s="18" t="s">
        <v>3</v>
      </c>
      <c r="B16" s="82"/>
      <c r="C16" s="105"/>
      <c r="D16" s="105"/>
      <c r="E16" s="105"/>
      <c r="F16" s="105"/>
    </row>
    <row r="17" spans="1:6" s="58" customFormat="1" x14ac:dyDescent="0.2">
      <c r="A17" s="35" t="s">
        <v>8</v>
      </c>
      <c r="B17" s="82"/>
      <c r="C17" s="107"/>
      <c r="D17" s="107"/>
      <c r="E17" s="107"/>
      <c r="F17" s="107"/>
    </row>
    <row r="18" spans="1:6" s="15" customFormat="1" x14ac:dyDescent="0.2">
      <c r="A18" s="18"/>
      <c r="B18" s="82"/>
      <c r="C18" s="105"/>
      <c r="D18" s="105"/>
      <c r="E18" s="105"/>
      <c r="F18" s="105"/>
    </row>
    <row r="19" spans="1:6" s="58" customFormat="1" x14ac:dyDescent="0.2">
      <c r="A19" s="48" t="s">
        <v>32</v>
      </c>
      <c r="B19" s="78"/>
      <c r="C19" s="106"/>
      <c r="D19" s="106"/>
      <c r="E19" s="106"/>
      <c r="F19" s="106"/>
    </row>
    <row r="20" spans="1:6" s="58" customFormat="1" x14ac:dyDescent="0.2">
      <c r="A20" s="95" t="s">
        <v>4</v>
      </c>
      <c r="B20" s="77"/>
      <c r="C20" s="107"/>
      <c r="D20" s="107"/>
      <c r="E20" s="107"/>
      <c r="F20" s="107"/>
    </row>
    <row r="21" spans="1:6" s="58" customFormat="1" x14ac:dyDescent="0.2">
      <c r="A21" s="18" t="s">
        <v>3</v>
      </c>
      <c r="B21" s="82"/>
      <c r="C21" s="105"/>
      <c r="D21" s="105"/>
      <c r="E21" s="105"/>
      <c r="F21" s="105"/>
    </row>
    <row r="22" spans="1:6" s="58" customFormat="1" x14ac:dyDescent="0.2">
      <c r="A22" s="35" t="s">
        <v>8</v>
      </c>
      <c r="B22" s="82"/>
      <c r="C22" s="107"/>
      <c r="D22" s="107"/>
      <c r="E22" s="107"/>
      <c r="F22" s="107"/>
    </row>
    <row r="23" spans="1:6" s="58" customFormat="1" x14ac:dyDescent="0.2">
      <c r="A23" s="18"/>
      <c r="B23" s="82"/>
      <c r="C23" s="105"/>
      <c r="D23" s="105"/>
      <c r="E23" s="105"/>
      <c r="F23" s="105"/>
    </row>
    <row r="24" spans="1:6" s="58" customFormat="1" x14ac:dyDescent="0.2">
      <c r="A24" s="48" t="s">
        <v>81</v>
      </c>
      <c r="B24" s="78"/>
      <c r="C24" s="105"/>
      <c r="D24" s="105"/>
      <c r="E24" s="105"/>
      <c r="F24" s="105"/>
    </row>
    <row r="25" spans="1:6" s="58" customFormat="1" x14ac:dyDescent="0.2">
      <c r="A25" s="51" t="s">
        <v>84</v>
      </c>
      <c r="B25" s="83"/>
      <c r="C25" s="105"/>
      <c r="D25" s="105"/>
      <c r="E25" s="105"/>
      <c r="F25" s="105"/>
    </row>
    <row r="26" spans="1:6" s="58" customFormat="1" x14ac:dyDescent="0.2">
      <c r="A26" s="95" t="s">
        <v>4</v>
      </c>
      <c r="B26" s="77"/>
      <c r="C26" s="107"/>
      <c r="D26" s="107"/>
      <c r="E26" s="107"/>
      <c r="F26" s="107"/>
    </row>
    <row r="27" spans="1:6" s="58" customFormat="1" x14ac:dyDescent="0.2">
      <c r="A27" s="18" t="s">
        <v>3</v>
      </c>
      <c r="B27" s="82"/>
      <c r="C27" s="105"/>
      <c r="D27" s="105"/>
      <c r="E27" s="105"/>
      <c r="F27" s="105"/>
    </row>
    <row r="28" spans="1:6" s="58" customFormat="1" x14ac:dyDescent="0.2">
      <c r="A28" s="35" t="s">
        <v>8</v>
      </c>
      <c r="B28" s="82"/>
      <c r="C28" s="107"/>
      <c r="D28" s="107"/>
      <c r="E28" s="107"/>
      <c r="F28" s="107"/>
    </row>
    <row r="29" spans="1:6" s="58" customFormat="1" x14ac:dyDescent="0.2">
      <c r="A29" s="51" t="s">
        <v>83</v>
      </c>
      <c r="B29" s="83"/>
      <c r="C29" s="105"/>
      <c r="D29" s="105"/>
      <c r="E29" s="105"/>
      <c r="F29" s="105"/>
    </row>
    <row r="30" spans="1:6" s="58" customFormat="1" x14ac:dyDescent="0.2">
      <c r="A30" s="95" t="s">
        <v>4</v>
      </c>
      <c r="B30" s="77"/>
      <c r="C30" s="107"/>
      <c r="D30" s="107"/>
      <c r="E30" s="107"/>
      <c r="F30" s="107"/>
    </row>
    <row r="31" spans="1:6" s="58" customFormat="1" x14ac:dyDescent="0.2">
      <c r="A31" s="18" t="s">
        <v>3</v>
      </c>
      <c r="B31" s="82"/>
      <c r="C31" s="105"/>
      <c r="D31" s="105"/>
      <c r="E31" s="105"/>
      <c r="F31" s="105"/>
    </row>
    <row r="32" spans="1:6" s="58" customFormat="1" x14ac:dyDescent="0.2">
      <c r="A32" s="35" t="s">
        <v>8</v>
      </c>
      <c r="B32" s="82"/>
      <c r="C32" s="107"/>
      <c r="D32" s="107"/>
      <c r="E32" s="107"/>
      <c r="F32" s="107"/>
    </row>
    <row r="33" spans="1:6" s="58" customFormat="1" x14ac:dyDescent="0.2">
      <c r="A33" s="51" t="s">
        <v>82</v>
      </c>
      <c r="B33" s="83"/>
      <c r="C33" s="105"/>
      <c r="D33" s="105"/>
      <c r="E33" s="105"/>
      <c r="F33" s="105"/>
    </row>
    <row r="34" spans="1:6" s="58" customFormat="1" x14ac:dyDescent="0.2">
      <c r="A34" s="95" t="s">
        <v>4</v>
      </c>
      <c r="B34" s="77"/>
      <c r="C34" s="107"/>
      <c r="D34" s="107"/>
      <c r="E34" s="107"/>
      <c r="F34" s="107"/>
    </row>
    <row r="35" spans="1:6" s="58" customFormat="1" x14ac:dyDescent="0.2">
      <c r="A35" s="18" t="s">
        <v>3</v>
      </c>
      <c r="B35" s="82"/>
      <c r="C35" s="105"/>
      <c r="D35" s="105"/>
      <c r="E35" s="105"/>
      <c r="F35" s="105"/>
    </row>
    <row r="36" spans="1:6" s="58" customFormat="1" x14ac:dyDescent="0.2">
      <c r="A36" s="35" t="s">
        <v>8</v>
      </c>
      <c r="B36" s="82"/>
      <c r="C36" s="107"/>
      <c r="D36" s="107"/>
      <c r="E36" s="107"/>
      <c r="F36" s="107"/>
    </row>
    <row r="37" spans="1:6" s="58" customFormat="1" x14ac:dyDescent="0.2">
      <c r="A37" s="18"/>
      <c r="B37" s="82"/>
      <c r="C37" s="105"/>
      <c r="D37" s="105"/>
      <c r="E37" s="105"/>
      <c r="F37" s="105"/>
    </row>
    <row r="38" spans="1:6" s="58" customFormat="1" x14ac:dyDescent="0.2">
      <c r="A38" s="48" t="s">
        <v>63</v>
      </c>
      <c r="B38" s="78"/>
      <c r="C38" s="106"/>
      <c r="D38" s="106"/>
      <c r="E38" s="106"/>
      <c r="F38" s="106"/>
    </row>
    <row r="39" spans="1:6" s="58" customFormat="1" x14ac:dyDescent="0.2">
      <c r="A39" s="95" t="s">
        <v>4</v>
      </c>
      <c r="B39" s="77"/>
      <c r="C39" s="108" t="str">
        <f>IFERROR(C34/((C26+C30)/2), "Agency did not have employees in this unit")</f>
        <v>Agency did not have employees in this unit</v>
      </c>
      <c r="D39" s="108" t="str">
        <f>IFERROR(D34/((D26+D30)/2), "Agency did not have employees in this unit")</f>
        <v>Agency did not have employees in this unit</v>
      </c>
      <c r="E39" s="108" t="str">
        <f>IFERROR(E34/((E26+E30)/2), "Agency did not have employees in this unit")</f>
        <v>Agency did not have employees in this unit</v>
      </c>
      <c r="F39" s="108" t="str">
        <f>IFERROR(F34/((F26+F30)/2), "Agency did not have employees in this unit")</f>
        <v>Agency did not have employees in this unit</v>
      </c>
    </row>
    <row r="40" spans="1:6" s="58" customFormat="1" x14ac:dyDescent="0.2">
      <c r="A40" s="18" t="s">
        <v>3</v>
      </c>
      <c r="B40" s="82"/>
      <c r="C40" s="109" t="str">
        <f t="shared" ref="C40:D41" si="0">IFERROR(C35/((C27+C31)/2), "Agency did not have employees in this unit")</f>
        <v>Agency did not have employees in this unit</v>
      </c>
      <c r="D40" s="109" t="str">
        <f t="shared" si="0"/>
        <v>Agency did not have employees in this unit</v>
      </c>
      <c r="E40" s="109" t="str">
        <f t="shared" ref="E40:F40" si="1">IFERROR(E35/((E27+E31)/2), "Agency did not have employees in this unit")</f>
        <v>Agency did not have employees in this unit</v>
      </c>
      <c r="F40" s="109" t="str">
        <f t="shared" si="1"/>
        <v>Agency did not have employees in this unit</v>
      </c>
    </row>
    <row r="41" spans="1:6" s="58" customFormat="1" x14ac:dyDescent="0.2">
      <c r="A41" s="35" t="s">
        <v>8</v>
      </c>
      <c r="B41" s="82"/>
      <c r="C41" s="108" t="str">
        <f t="shared" si="0"/>
        <v>Agency did not have employees in this unit</v>
      </c>
      <c r="D41" s="108" t="str">
        <f t="shared" si="0"/>
        <v>Agency did not have employees in this unit</v>
      </c>
      <c r="E41" s="108" t="str">
        <f t="shared" ref="E41:F41" si="2">IFERROR(E36/((E28+E32)/2), "Agency did not have employees in this unit")</f>
        <v>Agency did not have employees in this unit</v>
      </c>
      <c r="F41" s="108" t="str">
        <f t="shared" si="2"/>
        <v>Agency did not have employees in this unit</v>
      </c>
    </row>
    <row r="42" spans="1:6" s="58" customFormat="1" ht="8.25" hidden="1" customHeight="1" outlineLevel="1" x14ac:dyDescent="0.2">
      <c r="A42" s="96"/>
      <c r="B42" s="77"/>
      <c r="C42" s="109"/>
      <c r="D42" s="109"/>
      <c r="E42" s="109"/>
      <c r="F42" s="109"/>
    </row>
    <row r="43" spans="1:6" s="58" customFormat="1" hidden="1" outlineLevel="1" x14ac:dyDescent="0.2">
      <c r="A43" s="48" t="s">
        <v>85</v>
      </c>
      <c r="B43" s="78"/>
      <c r="C43" s="109"/>
      <c r="D43" s="109"/>
      <c r="E43" s="109"/>
      <c r="F43" s="109"/>
    </row>
    <row r="44" spans="1:6" s="58" customFormat="1" ht="16.5" hidden="1" customHeight="1" outlineLevel="1" x14ac:dyDescent="0.2">
      <c r="A44" s="51" t="s">
        <v>84</v>
      </c>
      <c r="B44" s="83"/>
      <c r="C44" s="109"/>
      <c r="D44" s="109"/>
      <c r="E44" s="109"/>
      <c r="F44" s="109"/>
    </row>
    <row r="45" spans="1:6" s="58" customFormat="1" ht="16.5" hidden="1" customHeight="1" outlineLevel="1" x14ac:dyDescent="0.2">
      <c r="A45" s="95" t="s">
        <v>4</v>
      </c>
      <c r="B45" s="77"/>
      <c r="C45" s="108"/>
      <c r="D45" s="108"/>
      <c r="E45" s="108"/>
      <c r="F45" s="108"/>
    </row>
    <row r="46" spans="1:6" s="58" customFormat="1" ht="16.5" hidden="1" customHeight="1" outlineLevel="1" x14ac:dyDescent="0.2">
      <c r="A46" s="18" t="s">
        <v>3</v>
      </c>
      <c r="B46" s="82"/>
      <c r="C46" s="109"/>
      <c r="D46" s="109"/>
      <c r="E46" s="109"/>
      <c r="F46" s="109"/>
    </row>
    <row r="47" spans="1:6" s="58" customFormat="1" ht="16.5" hidden="1" customHeight="1" outlineLevel="1" x14ac:dyDescent="0.2">
      <c r="A47" s="35" t="s">
        <v>8</v>
      </c>
      <c r="B47" s="82"/>
      <c r="C47" s="108"/>
      <c r="D47" s="108"/>
      <c r="E47" s="108"/>
      <c r="F47" s="108"/>
    </row>
    <row r="48" spans="1:6" s="58" customFormat="1" ht="16.5" hidden="1" customHeight="1" outlineLevel="1" x14ac:dyDescent="0.2">
      <c r="A48" s="51" t="s">
        <v>83</v>
      </c>
      <c r="B48" s="83"/>
      <c r="C48" s="109"/>
      <c r="D48" s="109"/>
      <c r="E48" s="109"/>
      <c r="F48" s="109"/>
    </row>
    <row r="49" spans="1:6" s="58" customFormat="1" ht="16.5" hidden="1" customHeight="1" outlineLevel="1" x14ac:dyDescent="0.2">
      <c r="A49" s="95" t="s">
        <v>4</v>
      </c>
      <c r="B49" s="77"/>
      <c r="C49" s="108"/>
      <c r="D49" s="108"/>
      <c r="E49" s="108"/>
      <c r="F49" s="108"/>
    </row>
    <row r="50" spans="1:6" s="58" customFormat="1" ht="16.5" hidden="1" customHeight="1" outlineLevel="1" x14ac:dyDescent="0.2">
      <c r="A50" s="18" t="s">
        <v>3</v>
      </c>
      <c r="B50" s="82"/>
      <c r="C50" s="109"/>
      <c r="D50" s="109"/>
      <c r="E50" s="109"/>
      <c r="F50" s="109"/>
    </row>
    <row r="51" spans="1:6" s="58" customFormat="1" ht="16.5" hidden="1" customHeight="1" outlineLevel="1" x14ac:dyDescent="0.2">
      <c r="A51" s="35" t="s">
        <v>8</v>
      </c>
      <c r="B51" s="82"/>
      <c r="C51" s="108"/>
      <c r="D51" s="108"/>
      <c r="E51" s="108"/>
      <c r="F51" s="108"/>
    </row>
    <row r="52" spans="1:6" s="58" customFormat="1" hidden="1" outlineLevel="1" x14ac:dyDescent="0.2">
      <c r="A52" s="51" t="s">
        <v>82</v>
      </c>
      <c r="B52" s="83"/>
      <c r="C52" s="109"/>
      <c r="D52" s="109"/>
      <c r="E52" s="109"/>
      <c r="F52" s="109"/>
    </row>
    <row r="53" spans="1:6" s="58" customFormat="1" hidden="1" outlineLevel="1" x14ac:dyDescent="0.2">
      <c r="A53" s="95" t="s">
        <v>4</v>
      </c>
      <c r="B53" s="77"/>
      <c r="C53" s="108"/>
      <c r="D53" s="108"/>
      <c r="E53" s="108"/>
      <c r="F53" s="108"/>
    </row>
    <row r="54" spans="1:6" s="58" customFormat="1" hidden="1" outlineLevel="1" x14ac:dyDescent="0.2">
      <c r="A54" s="18" t="s">
        <v>3</v>
      </c>
      <c r="B54" s="82"/>
      <c r="C54" s="109"/>
      <c r="D54" s="109"/>
      <c r="E54" s="109"/>
      <c r="F54" s="109"/>
    </row>
    <row r="55" spans="1:6" s="58" customFormat="1" hidden="1" outlineLevel="1" x14ac:dyDescent="0.2">
      <c r="A55" s="35" t="s">
        <v>8</v>
      </c>
      <c r="B55" s="82"/>
      <c r="C55" s="108"/>
      <c r="D55" s="108"/>
      <c r="E55" s="108"/>
      <c r="F55" s="108"/>
    </row>
    <row r="56" spans="1:6" s="15" customFormat="1" hidden="1" outlineLevel="1" x14ac:dyDescent="0.2">
      <c r="A56" s="18"/>
      <c r="B56" s="82"/>
      <c r="C56" s="109"/>
      <c r="D56" s="109"/>
      <c r="E56" s="109"/>
      <c r="F56" s="109"/>
    </row>
    <row r="57" spans="1:6" s="58" customFormat="1" hidden="1" outlineLevel="1" x14ac:dyDescent="0.2">
      <c r="A57" s="48" t="s">
        <v>63</v>
      </c>
      <c r="B57" s="78"/>
      <c r="C57" s="109"/>
      <c r="D57" s="109"/>
      <c r="E57" s="109"/>
      <c r="F57" s="109"/>
    </row>
    <row r="58" spans="1:6" s="58" customFormat="1" hidden="1" outlineLevel="1" x14ac:dyDescent="0.2">
      <c r="A58" s="95" t="s">
        <v>4</v>
      </c>
      <c r="B58" s="77"/>
      <c r="C58" s="108" t="str">
        <f>IFERROR(C53/((C45+C49)/2), "Agency did not have employees in this unit")</f>
        <v>Agency did not have employees in this unit</v>
      </c>
      <c r="D58" s="108" t="str">
        <f>IFERROR(D53/((D45+D49)/2), "Agency did not have employees in this unit")</f>
        <v>Agency did not have employees in this unit</v>
      </c>
      <c r="E58" s="108" t="str">
        <f>IFERROR(E53/((E45+E49)/2), "Agency did not have employees in this unit")</f>
        <v>Agency did not have employees in this unit</v>
      </c>
      <c r="F58" s="108" t="str">
        <f>IFERROR(F53/((F45+F49)/2), "Agency did not have employees in this unit")</f>
        <v>Agency did not have employees in this unit</v>
      </c>
    </row>
    <row r="59" spans="1:6" s="58" customFormat="1" hidden="1" outlineLevel="1" x14ac:dyDescent="0.2">
      <c r="A59" s="18" t="s">
        <v>3</v>
      </c>
      <c r="B59" s="82"/>
      <c r="C59" s="109" t="str">
        <f t="shared" ref="C59:D60" si="3">IFERROR(C54/((C46+C50)/2), "Agency did not have employees in this unit")</f>
        <v>Agency did not have employees in this unit</v>
      </c>
      <c r="D59" s="109" t="str">
        <f t="shared" si="3"/>
        <v>Agency did not have employees in this unit</v>
      </c>
      <c r="E59" s="109" t="str">
        <f t="shared" ref="E59:F59" si="4">IFERROR(E54/((E46+E50)/2), "Agency did not have employees in this unit")</f>
        <v>Agency did not have employees in this unit</v>
      </c>
      <c r="F59" s="109" t="str">
        <f t="shared" si="4"/>
        <v>Agency did not have employees in this unit</v>
      </c>
    </row>
    <row r="60" spans="1:6" s="58" customFormat="1" hidden="1" outlineLevel="1" x14ac:dyDescent="0.2">
      <c r="A60" s="35" t="s">
        <v>8</v>
      </c>
      <c r="B60" s="82"/>
      <c r="C60" s="108" t="str">
        <f t="shared" si="3"/>
        <v>Agency did not have employees in this unit</v>
      </c>
      <c r="D60" s="108" t="str">
        <f t="shared" si="3"/>
        <v>Agency did not have employees in this unit</v>
      </c>
      <c r="E60" s="108" t="str">
        <f t="shared" ref="E60:F60" si="5">IFERROR(E55/((E47+E51)/2), "Agency did not have employees in this unit")</f>
        <v>Agency did not have employees in this unit</v>
      </c>
      <c r="F60" s="108" t="str">
        <f t="shared" si="5"/>
        <v>Agency did not have employees in this unit</v>
      </c>
    </row>
    <row r="61" spans="1:6" s="58" customFormat="1" ht="16.5" customHeight="1" collapsed="1" x14ac:dyDescent="0.2">
      <c r="A61" s="96"/>
      <c r="B61" s="77"/>
      <c r="C61" s="109"/>
      <c r="D61" s="109"/>
      <c r="E61" s="109"/>
      <c r="F61" s="109"/>
    </row>
    <row r="62" spans="1:6" s="58" customFormat="1" x14ac:dyDescent="0.2">
      <c r="A62" s="48" t="s">
        <v>78</v>
      </c>
      <c r="B62" s="78"/>
      <c r="C62" s="105"/>
      <c r="D62" s="105"/>
      <c r="E62" s="105"/>
      <c r="F62" s="105"/>
    </row>
    <row r="63" spans="1:6" x14ac:dyDescent="0.2">
      <c r="A63" s="15"/>
      <c r="B63" s="15"/>
      <c r="D63" s="58"/>
    </row>
    <row r="64" spans="1:6" x14ac:dyDescent="0.2">
      <c r="A64" s="29" t="s">
        <v>20</v>
      </c>
      <c r="B64" s="29"/>
      <c r="D64" s="58"/>
    </row>
    <row r="65" spans="1:22" ht="25.5" x14ac:dyDescent="0.2">
      <c r="A65" s="110" t="s">
        <v>121</v>
      </c>
      <c r="B65" s="15"/>
      <c r="C65" s="26"/>
      <c r="D65" s="58"/>
      <c r="I65" s="58"/>
      <c r="J65" s="58"/>
      <c r="K65" s="58"/>
      <c r="V65" s="58"/>
    </row>
    <row r="66" spans="1:22" x14ac:dyDescent="0.2">
      <c r="A66" s="106"/>
      <c r="B66" s="15"/>
      <c r="C66" s="26"/>
      <c r="D66" s="58"/>
      <c r="I66" s="58"/>
      <c r="J66" s="58"/>
      <c r="K66" s="58"/>
      <c r="V66" s="58"/>
    </row>
    <row r="67" spans="1:22" x14ac:dyDescent="0.2">
      <c r="A67" s="110" t="s">
        <v>68</v>
      </c>
      <c r="B67" s="15"/>
      <c r="C67" s="26"/>
      <c r="D67" s="58"/>
      <c r="I67" s="58"/>
      <c r="J67" s="58"/>
      <c r="K67" s="58"/>
      <c r="V67" s="58"/>
    </row>
    <row r="68" spans="1:22" x14ac:dyDescent="0.2">
      <c r="A68" s="106"/>
      <c r="B68" s="15"/>
      <c r="C68" s="26"/>
      <c r="D68" s="58"/>
      <c r="I68" s="58"/>
      <c r="J68" s="58"/>
      <c r="K68" s="58"/>
      <c r="V68" s="58"/>
    </row>
    <row r="69" spans="1:22" ht="25.5" x14ac:dyDescent="0.2">
      <c r="A69" s="111" t="s">
        <v>29</v>
      </c>
      <c r="B69" s="14"/>
      <c r="C69" s="26"/>
      <c r="D69" s="58"/>
      <c r="I69" s="58"/>
      <c r="J69" s="58"/>
      <c r="K69" s="58"/>
      <c r="V69" s="58"/>
    </row>
    <row r="70" spans="1:22" x14ac:dyDescent="0.2">
      <c r="A70" s="106"/>
      <c r="B70" s="15"/>
      <c r="C70" s="26"/>
      <c r="D70" s="58"/>
      <c r="I70" s="58"/>
      <c r="J70" s="58"/>
      <c r="K70" s="58"/>
      <c r="V70" s="58"/>
    </row>
    <row r="71" spans="1:22" x14ac:dyDescent="0.2">
      <c r="A71" s="111" t="s">
        <v>102</v>
      </c>
      <c r="B71" s="14"/>
      <c r="C71" s="26"/>
      <c r="D71" s="58"/>
      <c r="I71" s="58"/>
      <c r="J71" s="58"/>
      <c r="K71" s="58"/>
      <c r="V71" s="58"/>
    </row>
    <row r="72" spans="1:22" x14ac:dyDescent="0.2">
      <c r="A72" s="106"/>
      <c r="B72" s="15"/>
      <c r="D72" s="58"/>
    </row>
    <row r="73" spans="1:22" x14ac:dyDescent="0.2">
      <c r="A73" s="58"/>
      <c r="B73" s="15"/>
      <c r="D73" s="58"/>
    </row>
  </sheetData>
  <conditionalFormatting sqref="J1:J2 E1:E3 E63:E1048576 G1:I1048576 F1:F4">
    <cfRule type="cellIs" dxfId="22" priority="3" operator="equal">
      <formula>"Yes"</formula>
    </cfRule>
  </conditionalFormatting>
  <conditionalFormatting sqref="V1:V2">
    <cfRule type="cellIs" dxfId="21" priority="2" operator="equal">
      <formula>"Yes"</formula>
    </cfRule>
  </conditionalFormatting>
  <conditionalFormatting sqref="F63:F1048576">
    <cfRule type="cellIs" dxfId="20" priority="1" operator="equal">
      <formula>"Yes"</formula>
    </cfRule>
  </conditionalFormatting>
  <pageMargins left="0.7" right="0.7" top="0.75" bottom="0.75" header="0.3" footer="0.3"/>
  <pageSetup scale="99" fitToWidth="0" orientation="portrait" r:id="rId1"/>
  <headerFooter>
    <oddHeader>&amp;C&amp;"Arial,Bold"&amp;14&amp;UOrganizational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G9:XFD23 C10:F13 C20:F23 C15:F18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50.5703125" style="41" customWidth="1"/>
    <col min="2" max="2" width="0.85546875" style="26" customWidth="1"/>
    <col min="3" max="3" width="47.28515625" style="41" customWidth="1"/>
    <col min="4" max="4" width="46.85546875" style="41" customWidth="1"/>
    <col min="5" max="5" width="47.28515625" style="41" customWidth="1"/>
    <col min="6" max="6" width="12.28515625" style="41" customWidth="1"/>
    <col min="7" max="8" width="12.42578125" style="41" customWidth="1"/>
    <col min="9" max="9" width="10.28515625" style="41" customWidth="1"/>
    <col min="10" max="10" width="7.7109375" style="41" customWidth="1"/>
    <col min="11" max="11" width="13" style="41" customWidth="1"/>
    <col min="12" max="12" width="2.140625" style="41" customWidth="1"/>
    <col min="13" max="13" width="14.28515625" style="41" customWidth="1"/>
    <col min="14" max="14" width="10.28515625" style="41" customWidth="1"/>
    <col min="15" max="15" width="9.85546875" style="41" customWidth="1"/>
    <col min="16" max="16" width="12.140625" style="41" customWidth="1"/>
    <col min="17" max="17" width="2.140625" style="41" customWidth="1"/>
    <col min="18" max="18" width="11.42578125" style="41" customWidth="1"/>
    <col min="19" max="19" width="12" style="41" customWidth="1"/>
    <col min="20" max="20" width="12.7109375" style="41" customWidth="1"/>
    <col min="21" max="21" width="11" style="41" customWidth="1"/>
    <col min="22" max="22" width="23.5703125" style="41" customWidth="1"/>
    <col min="23" max="23" width="9.140625" style="41" collapsed="1"/>
    <col min="24" max="16384" width="9.140625" style="41"/>
  </cols>
  <sheetData>
    <row r="1" spans="1:21" x14ac:dyDescent="0.2">
      <c r="A1" s="4" t="s">
        <v>64</v>
      </c>
      <c r="B1" s="29"/>
      <c r="D1" s="40"/>
      <c r="E1" s="47"/>
      <c r="F1" s="47"/>
      <c r="G1" s="47"/>
      <c r="H1" s="29"/>
      <c r="I1" s="13"/>
      <c r="J1" s="29"/>
      <c r="K1" s="47"/>
      <c r="L1" s="47"/>
      <c r="M1" s="47"/>
      <c r="N1" s="47"/>
      <c r="O1" s="47"/>
      <c r="P1" s="47"/>
      <c r="Q1" s="47"/>
      <c r="R1" s="47"/>
      <c r="S1" s="47"/>
      <c r="T1" s="47"/>
      <c r="U1" s="13"/>
    </row>
    <row r="2" spans="1:21" x14ac:dyDescent="0.2">
      <c r="A2" s="58" t="s">
        <v>118</v>
      </c>
      <c r="B2" s="15"/>
      <c r="D2" s="40"/>
      <c r="E2" s="47"/>
      <c r="F2" s="47"/>
      <c r="G2" s="47"/>
      <c r="H2" s="29"/>
      <c r="I2" s="13"/>
      <c r="J2" s="29"/>
      <c r="K2" s="47"/>
      <c r="L2" s="47"/>
      <c r="M2" s="47"/>
      <c r="N2" s="47"/>
      <c r="O2" s="47"/>
      <c r="P2" s="47"/>
      <c r="Q2" s="47"/>
      <c r="R2" s="47"/>
      <c r="S2" s="47"/>
      <c r="T2" s="47"/>
      <c r="U2" s="13"/>
    </row>
    <row r="3" spans="1:21" x14ac:dyDescent="0.2">
      <c r="A3" s="4" t="s">
        <v>65</v>
      </c>
      <c r="B3" s="29"/>
      <c r="D3" s="40"/>
      <c r="H3" s="40"/>
      <c r="I3" s="40"/>
      <c r="J3" s="40"/>
      <c r="U3" s="40"/>
    </row>
    <row r="4" spans="1:21" x14ac:dyDescent="0.2">
      <c r="A4" s="97">
        <v>43556</v>
      </c>
      <c r="B4" s="84"/>
      <c r="C4" s="12"/>
      <c r="D4" s="15"/>
      <c r="E4" s="17"/>
      <c r="H4" s="40"/>
      <c r="I4" s="40"/>
      <c r="J4" s="40"/>
      <c r="U4" s="40"/>
    </row>
    <row r="5" spans="1:21" x14ac:dyDescent="0.2">
      <c r="A5" s="48" t="s">
        <v>13</v>
      </c>
      <c r="B5" s="78"/>
      <c r="C5" s="105" t="s">
        <v>26</v>
      </c>
      <c r="D5" s="105" t="s">
        <v>61</v>
      </c>
      <c r="E5" s="105" t="s">
        <v>62</v>
      </c>
      <c r="H5" s="40"/>
      <c r="I5" s="40"/>
      <c r="J5" s="40"/>
      <c r="U5" s="40"/>
    </row>
    <row r="6" spans="1:21" x14ac:dyDescent="0.2">
      <c r="A6" s="48"/>
      <c r="B6" s="78"/>
      <c r="C6" s="2"/>
      <c r="D6" s="2"/>
      <c r="E6" s="2"/>
      <c r="H6" s="40"/>
      <c r="I6" s="40"/>
      <c r="J6" s="40"/>
      <c r="U6" s="40"/>
    </row>
    <row r="7" spans="1:21" ht="63.75" x14ac:dyDescent="0.2">
      <c r="A7" s="5" t="s">
        <v>12</v>
      </c>
      <c r="B7" s="80"/>
      <c r="C7" s="105" t="s">
        <v>122</v>
      </c>
      <c r="D7" s="105" t="s">
        <v>123</v>
      </c>
      <c r="E7" s="105" t="s">
        <v>125</v>
      </c>
    </row>
    <row r="8" spans="1:21" s="26" customFormat="1" x14ac:dyDescent="0.2">
      <c r="A8" s="1"/>
      <c r="B8" s="81"/>
      <c r="C8" s="2"/>
    </row>
    <row r="9" spans="1:21" s="40" customFormat="1" x14ac:dyDescent="0.2">
      <c r="A9" s="48" t="s">
        <v>11</v>
      </c>
      <c r="B9" s="78"/>
      <c r="C9" s="15"/>
      <c r="D9" s="15"/>
      <c r="E9" s="15"/>
    </row>
    <row r="10" spans="1:21" s="40" customFormat="1" x14ac:dyDescent="0.2">
      <c r="A10" s="54" t="s">
        <v>4</v>
      </c>
      <c r="B10" s="77"/>
      <c r="C10" s="107" t="s">
        <v>1</v>
      </c>
      <c r="D10" s="107" t="s">
        <v>2</v>
      </c>
      <c r="E10" s="107" t="s">
        <v>2</v>
      </c>
    </row>
    <row r="11" spans="1:21" s="40" customFormat="1" x14ac:dyDescent="0.2">
      <c r="A11" s="18" t="s">
        <v>3</v>
      </c>
      <c r="B11" s="82"/>
      <c r="C11" s="105" t="s">
        <v>1</v>
      </c>
      <c r="D11" s="105" t="s">
        <v>2</v>
      </c>
      <c r="E11" s="105" t="s">
        <v>2</v>
      </c>
    </row>
    <row r="12" spans="1:21" s="40" customFormat="1" x14ac:dyDescent="0.2">
      <c r="A12" s="35" t="s">
        <v>8</v>
      </c>
      <c r="B12" s="82"/>
      <c r="C12" s="107" t="s">
        <v>2</v>
      </c>
      <c r="D12" s="107" t="s">
        <v>2</v>
      </c>
      <c r="E12" s="107" t="s">
        <v>2</v>
      </c>
    </row>
    <row r="13" spans="1:21" s="15" customFormat="1" x14ac:dyDescent="0.2">
      <c r="A13" s="18"/>
      <c r="B13" s="82"/>
      <c r="C13" s="2"/>
      <c r="D13" s="2"/>
      <c r="E13" s="2"/>
    </row>
    <row r="14" spans="1:21" s="40" customFormat="1" x14ac:dyDescent="0.2">
      <c r="A14" s="48" t="s">
        <v>33</v>
      </c>
      <c r="B14" s="78"/>
      <c r="C14" s="15"/>
      <c r="D14" s="15"/>
      <c r="E14" s="15"/>
    </row>
    <row r="15" spans="1:21" s="40" customFormat="1" x14ac:dyDescent="0.2">
      <c r="A15" s="54" t="s">
        <v>4</v>
      </c>
      <c r="B15" s="77"/>
      <c r="C15" s="107" t="s">
        <v>2</v>
      </c>
      <c r="D15" s="107" t="s">
        <v>1</v>
      </c>
      <c r="E15" s="107" t="s">
        <v>2</v>
      </c>
    </row>
    <row r="16" spans="1:21" s="40" customFormat="1" x14ac:dyDescent="0.2">
      <c r="A16" s="18" t="s">
        <v>3</v>
      </c>
      <c r="B16" s="82"/>
      <c r="C16" s="105" t="s">
        <v>2</v>
      </c>
      <c r="D16" s="105" t="s">
        <v>2</v>
      </c>
      <c r="E16" s="105" t="s">
        <v>2</v>
      </c>
    </row>
    <row r="17" spans="1:5" s="40" customFormat="1" x14ac:dyDescent="0.2">
      <c r="A17" s="35" t="s">
        <v>8</v>
      </c>
      <c r="B17" s="82"/>
      <c r="C17" s="107" t="s">
        <v>2</v>
      </c>
      <c r="D17" s="107" t="s">
        <v>2</v>
      </c>
      <c r="E17" s="107" t="s">
        <v>2</v>
      </c>
    </row>
    <row r="18" spans="1:5" s="15" customFormat="1" x14ac:dyDescent="0.2">
      <c r="A18" s="18"/>
      <c r="B18" s="82"/>
      <c r="C18" s="2"/>
      <c r="D18" s="2"/>
      <c r="E18" s="2"/>
    </row>
    <row r="19" spans="1:5" s="40" customFormat="1" x14ac:dyDescent="0.2">
      <c r="A19" s="48" t="s">
        <v>32</v>
      </c>
      <c r="B19" s="78"/>
      <c r="C19" s="15"/>
      <c r="D19" s="15"/>
      <c r="E19" s="15"/>
    </row>
    <row r="20" spans="1:5" s="40" customFormat="1" x14ac:dyDescent="0.2">
      <c r="A20" s="54" t="s">
        <v>4</v>
      </c>
      <c r="B20" s="77"/>
      <c r="C20" s="107" t="s">
        <v>2</v>
      </c>
      <c r="D20" s="107" t="s">
        <v>1</v>
      </c>
      <c r="E20" s="107" t="s">
        <v>1</v>
      </c>
    </row>
    <row r="21" spans="1:5" s="40" customFormat="1" x14ac:dyDescent="0.2">
      <c r="A21" s="18" t="s">
        <v>3</v>
      </c>
      <c r="B21" s="82"/>
      <c r="C21" s="105" t="s">
        <v>2</v>
      </c>
      <c r="D21" s="105" t="s">
        <v>2</v>
      </c>
      <c r="E21" s="105" t="s">
        <v>1</v>
      </c>
    </row>
    <row r="22" spans="1:5" s="40" customFormat="1" x14ac:dyDescent="0.2">
      <c r="A22" s="35" t="s">
        <v>8</v>
      </c>
      <c r="B22" s="82"/>
      <c r="C22" s="107" t="s">
        <v>2</v>
      </c>
      <c r="D22" s="107" t="s">
        <v>2</v>
      </c>
      <c r="E22" s="107" t="s">
        <v>1</v>
      </c>
    </row>
    <row r="23" spans="1:5" s="40" customFormat="1" x14ac:dyDescent="0.2">
      <c r="A23" s="18"/>
      <c r="B23" s="82"/>
      <c r="C23" s="2"/>
      <c r="D23" s="2"/>
      <c r="E23" s="2"/>
    </row>
    <row r="24" spans="1:5" s="40" customFormat="1" x14ac:dyDescent="0.2">
      <c r="A24" s="48" t="s">
        <v>81</v>
      </c>
      <c r="B24" s="78"/>
      <c r="C24" s="2"/>
      <c r="D24" s="2"/>
      <c r="E24" s="2"/>
    </row>
    <row r="25" spans="1:5" s="40" customFormat="1" x14ac:dyDescent="0.2">
      <c r="A25" s="51" t="s">
        <v>84</v>
      </c>
      <c r="B25" s="83"/>
      <c r="C25" s="2"/>
      <c r="D25" s="2"/>
      <c r="E25" s="2"/>
    </row>
    <row r="26" spans="1:5" s="40" customFormat="1" x14ac:dyDescent="0.2">
      <c r="A26" s="54" t="s">
        <v>4</v>
      </c>
      <c r="B26" s="77"/>
      <c r="C26" s="107">
        <v>120.75</v>
      </c>
      <c r="D26" s="107">
        <v>195</v>
      </c>
      <c r="E26" s="107">
        <v>50</v>
      </c>
    </row>
    <row r="27" spans="1:5" s="40" customFormat="1" x14ac:dyDescent="0.2">
      <c r="A27" s="18" t="s">
        <v>3</v>
      </c>
      <c r="B27" s="82"/>
      <c r="C27" s="105">
        <v>110.75</v>
      </c>
      <c r="D27" s="105">
        <v>205</v>
      </c>
      <c r="E27" s="105">
        <v>110.75</v>
      </c>
    </row>
    <row r="28" spans="1:5" s="40" customFormat="1" x14ac:dyDescent="0.2">
      <c r="A28" s="35" t="s">
        <v>8</v>
      </c>
      <c r="B28" s="82"/>
      <c r="C28" s="107">
        <v>120.75</v>
      </c>
      <c r="D28" s="107">
        <v>200</v>
      </c>
      <c r="E28" s="107">
        <v>120.75</v>
      </c>
    </row>
    <row r="29" spans="1:5" s="40" customFormat="1" x14ac:dyDescent="0.2">
      <c r="A29" s="51" t="s">
        <v>83</v>
      </c>
      <c r="B29" s="83"/>
      <c r="C29" s="2"/>
      <c r="D29" s="2"/>
      <c r="E29" s="2"/>
    </row>
    <row r="30" spans="1:5" s="40" customFormat="1" x14ac:dyDescent="0.2">
      <c r="A30" s="54" t="s">
        <v>4</v>
      </c>
      <c r="B30" s="77"/>
      <c r="C30" s="107">
        <v>100</v>
      </c>
      <c r="D30" s="107">
        <v>208</v>
      </c>
      <c r="E30" s="107">
        <v>55</v>
      </c>
    </row>
    <row r="31" spans="1:5" s="40" customFormat="1" x14ac:dyDescent="0.2">
      <c r="A31" s="18" t="s">
        <v>3</v>
      </c>
      <c r="B31" s="82"/>
      <c r="C31" s="105">
        <v>120.75</v>
      </c>
      <c r="D31" s="105">
        <v>195</v>
      </c>
      <c r="E31" s="105">
        <v>50</v>
      </c>
    </row>
    <row r="32" spans="1:5" s="40" customFormat="1" x14ac:dyDescent="0.2">
      <c r="A32" s="35" t="s">
        <v>8</v>
      </c>
      <c r="B32" s="82"/>
      <c r="C32" s="107">
        <v>110.75</v>
      </c>
      <c r="D32" s="107">
        <v>205</v>
      </c>
      <c r="E32" s="107">
        <v>110.75</v>
      </c>
    </row>
    <row r="33" spans="1:5" s="40" customFormat="1" x14ac:dyDescent="0.2">
      <c r="A33" s="51" t="s">
        <v>82</v>
      </c>
      <c r="B33" s="83"/>
      <c r="C33" s="2"/>
      <c r="D33" s="2"/>
      <c r="E33" s="2"/>
    </row>
    <row r="34" spans="1:5" s="40" customFormat="1" x14ac:dyDescent="0.2">
      <c r="A34" s="54" t="s">
        <v>4</v>
      </c>
      <c r="B34" s="77"/>
      <c r="C34" s="107">
        <v>30</v>
      </c>
      <c r="D34" s="107">
        <v>5</v>
      </c>
      <c r="E34" s="107">
        <v>0</v>
      </c>
    </row>
    <row r="35" spans="1:5" s="40" customFormat="1" x14ac:dyDescent="0.2">
      <c r="A35" s="18" t="s">
        <v>3</v>
      </c>
      <c r="B35" s="82"/>
      <c r="C35" s="105">
        <v>10</v>
      </c>
      <c r="D35" s="105">
        <v>20</v>
      </c>
      <c r="E35" s="105">
        <v>50</v>
      </c>
    </row>
    <row r="36" spans="1:5" s="40" customFormat="1" x14ac:dyDescent="0.2">
      <c r="A36" s="35" t="s">
        <v>8</v>
      </c>
      <c r="B36" s="82"/>
      <c r="C36" s="107">
        <v>20</v>
      </c>
      <c r="D36" s="107">
        <v>8</v>
      </c>
      <c r="E36" s="107">
        <v>20</v>
      </c>
    </row>
    <row r="37" spans="1:5" s="40" customFormat="1" x14ac:dyDescent="0.2">
      <c r="A37" s="18"/>
      <c r="B37" s="82"/>
      <c r="C37" s="2"/>
      <c r="D37" s="2"/>
      <c r="E37" s="2"/>
    </row>
    <row r="38" spans="1:5" s="40" customFormat="1" x14ac:dyDescent="0.2">
      <c r="A38" s="48" t="s">
        <v>63</v>
      </c>
      <c r="B38" s="78"/>
      <c r="C38" s="15"/>
      <c r="D38" s="15"/>
      <c r="E38" s="15"/>
    </row>
    <row r="39" spans="1:5" s="40" customFormat="1" x14ac:dyDescent="0.2">
      <c r="A39" s="54" t="s">
        <v>4</v>
      </c>
      <c r="B39" s="77"/>
      <c r="C39" s="108">
        <f>IFERROR(C34/((C26+C30)/2), "Agency did not have employees in this unit")</f>
        <v>0.27180067950169873</v>
      </c>
      <c r="D39" s="108">
        <f>IFERROR(D34/((D26+D30)/2), "Agency did not have employees in this unit")</f>
        <v>2.4813895781637719E-2</v>
      </c>
      <c r="E39" s="108">
        <f>IFERROR(E34/((E26+E30)/2), "Agency did not have employees in this unit")</f>
        <v>0</v>
      </c>
    </row>
    <row r="40" spans="1:5" s="40" customFormat="1" x14ac:dyDescent="0.2">
      <c r="A40" s="18" t="s">
        <v>3</v>
      </c>
      <c r="B40" s="82"/>
      <c r="C40" s="109">
        <f t="shared" ref="C40:E41" si="0">IFERROR(C35/((C27+C31)/2), "Agency did not have employees in this unit")</f>
        <v>8.6393088552915762E-2</v>
      </c>
      <c r="D40" s="109">
        <f t="shared" si="0"/>
        <v>0.1</v>
      </c>
      <c r="E40" s="109">
        <f t="shared" si="0"/>
        <v>0.62208398133748055</v>
      </c>
    </row>
    <row r="41" spans="1:5" s="40" customFormat="1" x14ac:dyDescent="0.2">
      <c r="A41" s="35" t="s">
        <v>8</v>
      </c>
      <c r="B41" s="82"/>
      <c r="C41" s="108">
        <f t="shared" si="0"/>
        <v>0.17278617710583152</v>
      </c>
      <c r="D41" s="108">
        <f t="shared" si="0"/>
        <v>3.9506172839506172E-2</v>
      </c>
      <c r="E41" s="108">
        <f t="shared" si="0"/>
        <v>0.17278617710583152</v>
      </c>
    </row>
    <row r="42" spans="1:5" s="40" customFormat="1" ht="8.25" hidden="1" customHeight="1" outlineLevel="1" x14ac:dyDescent="0.2">
      <c r="A42" s="19"/>
      <c r="B42" s="77"/>
      <c r="C42" s="20"/>
      <c r="D42" s="20"/>
      <c r="E42" s="20"/>
    </row>
    <row r="43" spans="1:5" s="40" customFormat="1" hidden="1" outlineLevel="1" x14ac:dyDescent="0.2">
      <c r="A43" s="48" t="s">
        <v>85</v>
      </c>
      <c r="B43" s="78"/>
      <c r="C43" s="20"/>
      <c r="D43" s="20"/>
      <c r="E43" s="20"/>
    </row>
    <row r="44" spans="1:5" s="40" customFormat="1" ht="16.5" hidden="1" customHeight="1" outlineLevel="1" x14ac:dyDescent="0.2">
      <c r="A44" s="51" t="s">
        <v>84</v>
      </c>
      <c r="B44" s="83"/>
      <c r="C44" s="20"/>
      <c r="D44" s="20"/>
      <c r="E44" s="20"/>
    </row>
    <row r="45" spans="1:5" s="40" customFormat="1" ht="16.5" hidden="1" customHeight="1" outlineLevel="1" x14ac:dyDescent="0.2">
      <c r="A45" s="54" t="s">
        <v>4</v>
      </c>
      <c r="B45" s="77"/>
      <c r="C45" s="50"/>
      <c r="D45" s="50"/>
      <c r="E45" s="50"/>
    </row>
    <row r="46" spans="1:5" s="40" customFormat="1" ht="16.5" hidden="1" customHeight="1" outlineLevel="1" x14ac:dyDescent="0.2">
      <c r="A46" s="18" t="s">
        <v>3</v>
      </c>
      <c r="B46" s="82"/>
      <c r="C46" s="20"/>
      <c r="D46" s="20"/>
      <c r="E46" s="20"/>
    </row>
    <row r="47" spans="1:5" s="40" customFormat="1" ht="16.5" hidden="1" customHeight="1" outlineLevel="1" x14ac:dyDescent="0.2">
      <c r="A47" s="35" t="s">
        <v>8</v>
      </c>
      <c r="B47" s="82"/>
      <c r="C47" s="50"/>
      <c r="D47" s="50"/>
      <c r="E47" s="50"/>
    </row>
    <row r="48" spans="1:5" s="40" customFormat="1" ht="16.5" hidden="1" customHeight="1" outlineLevel="1" x14ac:dyDescent="0.2">
      <c r="A48" s="51" t="s">
        <v>83</v>
      </c>
      <c r="B48" s="83"/>
      <c r="C48" s="20"/>
      <c r="D48" s="20"/>
      <c r="E48" s="20"/>
    </row>
    <row r="49" spans="1:5" s="40" customFormat="1" ht="16.5" hidden="1" customHeight="1" outlineLevel="1" x14ac:dyDescent="0.2">
      <c r="A49" s="54" t="s">
        <v>4</v>
      </c>
      <c r="B49" s="77"/>
      <c r="C49" s="50"/>
      <c r="D49" s="50"/>
      <c r="E49" s="50"/>
    </row>
    <row r="50" spans="1:5" s="40" customFormat="1" ht="16.5" hidden="1" customHeight="1" outlineLevel="1" x14ac:dyDescent="0.2">
      <c r="A50" s="18" t="s">
        <v>3</v>
      </c>
      <c r="B50" s="82"/>
      <c r="C50" s="20"/>
      <c r="D50" s="20"/>
      <c r="E50" s="20"/>
    </row>
    <row r="51" spans="1:5" s="40" customFormat="1" ht="16.5" hidden="1" customHeight="1" outlineLevel="1" x14ac:dyDescent="0.2">
      <c r="A51" s="35" t="s">
        <v>8</v>
      </c>
      <c r="B51" s="82"/>
      <c r="C51" s="50"/>
      <c r="D51" s="50"/>
      <c r="E51" s="50"/>
    </row>
    <row r="52" spans="1:5" s="40" customFormat="1" hidden="1" outlineLevel="1" x14ac:dyDescent="0.2">
      <c r="A52" s="51" t="s">
        <v>82</v>
      </c>
      <c r="B52" s="83"/>
      <c r="C52" s="20"/>
      <c r="D52" s="20"/>
      <c r="E52" s="20"/>
    </row>
    <row r="53" spans="1:5" s="40" customFormat="1" hidden="1" outlineLevel="1" x14ac:dyDescent="0.2">
      <c r="A53" s="54" t="s">
        <v>4</v>
      </c>
      <c r="B53" s="77"/>
      <c r="C53" s="50"/>
      <c r="D53" s="50"/>
      <c r="E53" s="50"/>
    </row>
    <row r="54" spans="1:5" s="40" customFormat="1" hidden="1" outlineLevel="1" x14ac:dyDescent="0.2">
      <c r="A54" s="18" t="s">
        <v>3</v>
      </c>
      <c r="B54" s="82"/>
      <c r="C54" s="20"/>
      <c r="D54" s="20"/>
      <c r="E54" s="20"/>
    </row>
    <row r="55" spans="1:5" s="40" customFormat="1" hidden="1" outlineLevel="1" x14ac:dyDescent="0.2">
      <c r="A55" s="35" t="s">
        <v>8</v>
      </c>
      <c r="B55" s="82"/>
      <c r="C55" s="50"/>
      <c r="D55" s="50"/>
      <c r="E55" s="50"/>
    </row>
    <row r="56" spans="1:5" s="15" customFormat="1" hidden="1" outlineLevel="1" x14ac:dyDescent="0.2">
      <c r="A56" s="18"/>
      <c r="B56" s="82"/>
      <c r="C56" s="20"/>
      <c r="D56" s="20"/>
      <c r="E56" s="20"/>
    </row>
    <row r="57" spans="1:5" s="40" customFormat="1" hidden="1" outlineLevel="1" x14ac:dyDescent="0.2">
      <c r="A57" s="48" t="s">
        <v>63</v>
      </c>
      <c r="B57" s="78"/>
      <c r="C57" s="20"/>
      <c r="D57" s="20"/>
      <c r="E57" s="20"/>
    </row>
    <row r="58" spans="1:5" s="40" customFormat="1" hidden="1" outlineLevel="1" x14ac:dyDescent="0.2">
      <c r="A58" s="54" t="s">
        <v>4</v>
      </c>
      <c r="B58" s="77"/>
      <c r="C58" s="50" t="str">
        <f>IFERROR(C53/((C45+C49)/2), "Agency did not have employees in this unit")</f>
        <v>Agency did not have employees in this unit</v>
      </c>
      <c r="D58" s="50" t="str">
        <f t="shared" ref="D58:E58" si="1">IFERROR(D53/((D45+D49)/2), "Agency did not have employees in this unit")</f>
        <v>Agency did not have employees in this unit</v>
      </c>
      <c r="E58" s="50" t="str">
        <f t="shared" si="1"/>
        <v>Agency did not have employees in this unit</v>
      </c>
    </row>
    <row r="59" spans="1:5" s="40" customFormat="1" hidden="1" outlineLevel="1" x14ac:dyDescent="0.2">
      <c r="A59" s="18" t="s">
        <v>3</v>
      </c>
      <c r="B59" s="82"/>
      <c r="C59" s="20" t="str">
        <f t="shared" ref="C59:E59" si="2">IFERROR(C54/((C46+C50)/2), "Agency did not have employees in this unit")</f>
        <v>Agency did not have employees in this unit</v>
      </c>
      <c r="D59" s="20" t="str">
        <f t="shared" si="2"/>
        <v>Agency did not have employees in this unit</v>
      </c>
      <c r="E59" s="20" t="str">
        <f t="shared" si="2"/>
        <v>Agency did not have employees in this unit</v>
      </c>
    </row>
    <row r="60" spans="1:5" s="40" customFormat="1" hidden="1" outlineLevel="1" x14ac:dyDescent="0.2">
      <c r="A60" s="35" t="s">
        <v>8</v>
      </c>
      <c r="B60" s="82"/>
      <c r="C60" s="50" t="str">
        <f t="shared" ref="C60:E60" si="3">IFERROR(C55/((C47+C51)/2), "Agency did not have employees in this unit")</f>
        <v>Agency did not have employees in this unit</v>
      </c>
      <c r="D60" s="50" t="str">
        <f t="shared" si="3"/>
        <v>Agency did not have employees in this unit</v>
      </c>
      <c r="E60" s="50" t="str">
        <f t="shared" si="3"/>
        <v>Agency did not have employees in this unit</v>
      </c>
    </row>
    <row r="61" spans="1:5" s="40" customFormat="1" ht="16.5" customHeight="1" collapsed="1" x14ac:dyDescent="0.2">
      <c r="A61" s="19"/>
      <c r="B61" s="77"/>
      <c r="C61" s="20"/>
      <c r="D61" s="20"/>
      <c r="E61" s="20"/>
    </row>
    <row r="62" spans="1:5" s="40" customFormat="1" ht="38.25" x14ac:dyDescent="0.2">
      <c r="A62" s="48" t="s">
        <v>78</v>
      </c>
      <c r="B62" s="78"/>
      <c r="C62" s="105" t="s">
        <v>24</v>
      </c>
      <c r="D62" s="105" t="s">
        <v>5</v>
      </c>
      <c r="E62" s="105" t="s">
        <v>124</v>
      </c>
    </row>
    <row r="63" spans="1:5" x14ac:dyDescent="0.2">
      <c r="A63" s="15"/>
      <c r="B63" s="15"/>
      <c r="D63" s="40"/>
    </row>
    <row r="64" spans="1:5" x14ac:dyDescent="0.2">
      <c r="A64" s="29" t="s">
        <v>20</v>
      </c>
      <c r="B64" s="29"/>
      <c r="D64" s="40"/>
    </row>
    <row r="65" spans="1:21" ht="25.5" x14ac:dyDescent="0.2">
      <c r="A65" s="110" t="s">
        <v>121</v>
      </c>
      <c r="B65" s="15"/>
      <c r="C65" s="26"/>
      <c r="D65" s="40"/>
      <c r="H65" s="40"/>
      <c r="I65" s="40"/>
      <c r="J65" s="40"/>
      <c r="U65" s="40"/>
    </row>
    <row r="66" spans="1:21" x14ac:dyDescent="0.2">
      <c r="A66" s="106" t="s">
        <v>1</v>
      </c>
      <c r="B66" s="15"/>
      <c r="C66" s="26"/>
      <c r="D66" s="40"/>
      <c r="H66" s="40"/>
      <c r="I66" s="40"/>
      <c r="J66" s="40"/>
      <c r="U66" s="40"/>
    </row>
    <row r="67" spans="1:21" x14ac:dyDescent="0.2">
      <c r="A67" s="110" t="s">
        <v>68</v>
      </c>
      <c r="B67" s="15"/>
      <c r="C67" s="26"/>
      <c r="D67" s="40"/>
      <c r="H67" s="40"/>
      <c r="I67" s="40"/>
      <c r="J67" s="40"/>
      <c r="U67" s="40"/>
    </row>
    <row r="68" spans="1:21" x14ac:dyDescent="0.2">
      <c r="A68" s="106" t="s">
        <v>69</v>
      </c>
      <c r="B68" s="15"/>
      <c r="C68" s="26"/>
      <c r="D68" s="40"/>
      <c r="H68" s="40"/>
      <c r="I68" s="40"/>
      <c r="J68" s="40"/>
      <c r="U68" s="40"/>
    </row>
    <row r="69" spans="1:21" ht="25.5" x14ac:dyDescent="0.2">
      <c r="A69" s="111" t="s">
        <v>29</v>
      </c>
      <c r="B69" s="14"/>
      <c r="C69" s="26"/>
      <c r="D69" s="40"/>
      <c r="H69" s="40"/>
      <c r="I69" s="40"/>
      <c r="J69" s="40"/>
      <c r="U69" s="40"/>
    </row>
    <row r="70" spans="1:21" x14ac:dyDescent="0.2">
      <c r="A70" s="106" t="s">
        <v>1</v>
      </c>
      <c r="B70" s="15"/>
      <c r="C70" s="26"/>
      <c r="D70" s="40"/>
      <c r="H70" s="40"/>
      <c r="I70" s="40"/>
      <c r="J70" s="40"/>
      <c r="U70" s="40"/>
    </row>
    <row r="71" spans="1:21" x14ac:dyDescent="0.2">
      <c r="A71" s="111" t="s">
        <v>102</v>
      </c>
      <c r="B71" s="14"/>
      <c r="C71" s="26"/>
      <c r="D71" s="40"/>
      <c r="H71" s="40"/>
      <c r="I71" s="40"/>
      <c r="J71" s="40"/>
      <c r="U71" s="40"/>
    </row>
    <row r="72" spans="1:21" x14ac:dyDescent="0.2">
      <c r="A72" s="106" t="s">
        <v>54</v>
      </c>
      <c r="B72" s="15"/>
      <c r="D72" s="40"/>
    </row>
    <row r="73" spans="1:21" x14ac:dyDescent="0.2">
      <c r="A73" s="40"/>
      <c r="B73" s="15"/>
      <c r="D73" s="40"/>
    </row>
  </sheetData>
  <conditionalFormatting sqref="I1:I2 E1:E3 E63:E1048576 E5:E8 F1:H1048576">
    <cfRule type="cellIs" dxfId="19" priority="4" operator="equal">
      <formula>"Yes"</formula>
    </cfRule>
  </conditionalFormatting>
  <conditionalFormatting sqref="U1:U2">
    <cfRule type="cellIs" dxfId="18" priority="3" operator="equal">
      <formula>"Yes"</formula>
    </cfRule>
  </conditionalFormatting>
  <pageMargins left="0.7" right="0.7" top="0.75" bottom="0.75" header="0.3" footer="0.3"/>
  <pageSetup scale="89" fitToWidth="0" orientation="portrait" r:id="rId1"/>
  <headerFooter>
    <oddHeader>&amp;C&amp;"Arial,Bold"&amp;14&amp;UExample - Organizational Unit Details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F9:XFD23 C20:E23 C15:E18 C10:E13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11"/>
  <sheetViews>
    <sheetView workbookViewId="0">
      <selection activeCell="A2" sqref="A2"/>
    </sheetView>
  </sheetViews>
  <sheetFormatPr defaultRowHeight="15" x14ac:dyDescent="0.2"/>
  <cols>
    <col min="1" max="1" width="43.140625" style="55" customWidth="1"/>
    <col min="2" max="4" width="13.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row>
    <row r="3" spans="1:4" x14ac:dyDescent="0.2">
      <c r="A3" s="67" t="s">
        <v>65</v>
      </c>
      <c r="B3" s="68"/>
    </row>
    <row r="4" spans="1:4" x14ac:dyDescent="0.2">
      <c r="A4" s="98"/>
      <c r="B4" s="68"/>
    </row>
    <row r="6" spans="1:4" x14ac:dyDescent="0.2">
      <c r="B6" s="85" t="s">
        <v>4</v>
      </c>
      <c r="C6" s="85" t="s">
        <v>3</v>
      </c>
      <c r="D6" s="85" t="s">
        <v>8</v>
      </c>
    </row>
    <row r="7" spans="1:4" ht="45" x14ac:dyDescent="0.2">
      <c r="A7" s="69" t="s">
        <v>34</v>
      </c>
      <c r="B7" s="70"/>
      <c r="C7" s="70"/>
      <c r="D7" s="70"/>
    </row>
    <row r="8" spans="1:4" x14ac:dyDescent="0.2">
      <c r="A8" s="71" t="s">
        <v>35</v>
      </c>
      <c r="B8" s="72"/>
      <c r="C8" s="72"/>
      <c r="D8" s="72"/>
    </row>
    <row r="9" spans="1:4" ht="25.5" customHeight="1" x14ac:dyDescent="0.2">
      <c r="A9" s="69" t="s">
        <v>36</v>
      </c>
      <c r="B9" s="70"/>
      <c r="C9" s="70"/>
      <c r="D9" s="70"/>
    </row>
    <row r="10" spans="1:4" x14ac:dyDescent="0.2">
      <c r="A10" s="73"/>
      <c r="B10" s="74"/>
      <c r="C10" s="74"/>
      <c r="D10" s="74"/>
    </row>
    <row r="11" spans="1:4" ht="56.25" customHeight="1" x14ac:dyDescent="0.2">
      <c r="A11" s="69" t="s">
        <v>42</v>
      </c>
      <c r="B11" s="70"/>
      <c r="C11" s="70"/>
      <c r="D11" s="70"/>
    </row>
  </sheetData>
  <pageMargins left="0.7" right="0.7" top="0.75" bottom="0.75" header="0.3" footer="0.3"/>
  <pageSetup orientation="portrait" r:id="rId1"/>
  <headerFooter>
    <oddHeader>&amp;C&amp;"Arial,Bold"&amp;14&amp;UFinance Overview</oddHeader>
    <oddFooter>&amp;RThe contents of this chart are considered sworn testimony from the agency director.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D9" sqref="D9"/>
    </sheetView>
  </sheetViews>
  <sheetFormatPr defaultRowHeight="15" x14ac:dyDescent="0.2"/>
  <cols>
    <col min="1" max="1" width="43.140625" style="55" customWidth="1"/>
    <col min="2" max="4" width="11.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t="s">
        <v>118</v>
      </c>
    </row>
    <row r="3" spans="1:4" x14ac:dyDescent="0.2">
      <c r="A3" s="67" t="s">
        <v>65</v>
      </c>
      <c r="B3" s="68"/>
    </row>
    <row r="4" spans="1:4" x14ac:dyDescent="0.2">
      <c r="A4" s="98">
        <v>43556</v>
      </c>
      <c r="B4" s="68"/>
    </row>
    <row r="6" spans="1:4" x14ac:dyDescent="0.2">
      <c r="B6" s="85" t="s">
        <v>4</v>
      </c>
      <c r="C6" s="85" t="s">
        <v>3</v>
      </c>
      <c r="D6" s="85" t="s">
        <v>8</v>
      </c>
    </row>
    <row r="7" spans="1:4" ht="45" x14ac:dyDescent="0.2">
      <c r="A7" s="69" t="s">
        <v>34</v>
      </c>
      <c r="B7" s="70">
        <v>1500000</v>
      </c>
      <c r="C7" s="70">
        <v>1600000</v>
      </c>
      <c r="D7" s="70">
        <v>1600000</v>
      </c>
    </row>
    <row r="8" spans="1:4" x14ac:dyDescent="0.2">
      <c r="A8" s="71" t="s">
        <v>35</v>
      </c>
      <c r="B8" s="72">
        <v>700000</v>
      </c>
      <c r="C8" s="72">
        <v>695000</v>
      </c>
      <c r="D8" s="72">
        <v>542000</v>
      </c>
    </row>
    <row r="9" spans="1:4" ht="25.5" customHeight="1" x14ac:dyDescent="0.2">
      <c r="A9" s="69" t="s">
        <v>36</v>
      </c>
      <c r="B9" s="70">
        <f>B7-B8</f>
        <v>800000</v>
      </c>
      <c r="C9" s="70">
        <f t="shared" ref="C9:D9" si="0">C7-C8</f>
        <v>905000</v>
      </c>
      <c r="D9" s="70">
        <f t="shared" si="0"/>
        <v>1058000</v>
      </c>
    </row>
    <row r="10" spans="1:4" x14ac:dyDescent="0.2">
      <c r="A10" s="73"/>
      <c r="B10" s="74"/>
      <c r="C10" s="74"/>
      <c r="D10" s="74"/>
    </row>
    <row r="11" spans="1:4" ht="56.25" customHeight="1" x14ac:dyDescent="0.2">
      <c r="A11" s="69" t="s">
        <v>42</v>
      </c>
      <c r="B11" s="70">
        <v>800000</v>
      </c>
      <c r="C11" s="70">
        <v>1200000</v>
      </c>
      <c r="D11" s="70">
        <v>1400000</v>
      </c>
    </row>
  </sheetData>
  <pageMargins left="0.7" right="0.7" top="0.75" bottom="0.75" header="0.3" footer="0.3"/>
  <pageSetup fitToHeight="0" orientation="portrait" r:id="rId1"/>
  <headerFooter>
    <oddHeader>&amp;C&amp;"Arial,Bold"&amp;14&amp;UExample - Finance Overview</oddHeader>
    <oddFooter>&amp;RThe contents of this chart are considered sworn testimony from the agency director.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73"/>
  <sheetViews>
    <sheetView workbookViewId="0">
      <pane xSplit="4" ySplit="10" topLeftCell="E29" activePane="bottomRight" state="frozen"/>
      <selection pane="topRight" activeCell="E1" sqref="E1"/>
      <selection pane="bottomLeft" activeCell="A11" sqref="A11"/>
      <selection pane="bottomRight" activeCell="B2" sqref="B2"/>
    </sheetView>
  </sheetViews>
  <sheetFormatPr defaultColWidth="9.140625" defaultRowHeight="12.75" x14ac:dyDescent="0.2"/>
  <cols>
    <col min="1" max="1" width="19.42578125" style="59" customWidth="1"/>
    <col min="2" max="2" width="51.42578125" style="10" customWidth="1"/>
    <col min="3" max="3" width="9.140625" style="60" customWidth="1"/>
    <col min="4" max="4" width="0.85546875" style="26" customWidth="1"/>
    <col min="5" max="8" width="57.7109375" style="42" customWidth="1"/>
    <col min="9" max="9" width="17.28515625" style="42" customWidth="1"/>
    <col min="10" max="10" width="4" style="59" customWidth="1"/>
    <col min="11" max="11" width="3.140625" style="59" customWidth="1"/>
    <col min="12" max="12" width="12.28515625" style="59" customWidth="1"/>
    <col min="13" max="13" width="29" style="59" customWidth="1"/>
    <col min="14" max="16384" width="9.140625" style="59"/>
  </cols>
  <sheetData>
    <row r="1" spans="2:12" x14ac:dyDescent="0.2">
      <c r="B1" s="4" t="s">
        <v>64</v>
      </c>
      <c r="D1" s="29"/>
      <c r="E1" s="11"/>
      <c r="F1" s="11"/>
      <c r="G1" s="11"/>
      <c r="H1" s="11"/>
      <c r="I1" s="11"/>
      <c r="J1" s="26"/>
      <c r="K1" s="26"/>
      <c r="L1" s="27"/>
    </row>
    <row r="2" spans="2:12" x14ac:dyDescent="0.2">
      <c r="B2" s="58"/>
      <c r="D2" s="15"/>
      <c r="E2" s="11"/>
      <c r="F2" s="11"/>
      <c r="G2" s="11"/>
      <c r="H2" s="11"/>
      <c r="I2" s="11"/>
      <c r="J2" s="26"/>
      <c r="K2" s="26"/>
      <c r="L2" s="27"/>
    </row>
    <row r="3" spans="2:12" x14ac:dyDescent="0.2">
      <c r="B3" s="4" t="s">
        <v>65</v>
      </c>
      <c r="D3" s="29"/>
      <c r="E3" s="11"/>
      <c r="F3" s="11"/>
      <c r="G3" s="11"/>
      <c r="H3" s="11"/>
      <c r="I3" s="11"/>
      <c r="J3" s="26"/>
      <c r="K3" s="26"/>
      <c r="L3" s="27"/>
    </row>
    <row r="4" spans="2:12" ht="15.75" x14ac:dyDescent="0.2">
      <c r="B4" s="97"/>
      <c r="C4" s="65"/>
      <c r="D4" s="84"/>
      <c r="E4" s="9"/>
      <c r="F4" s="9"/>
      <c r="G4" s="9"/>
      <c r="H4" s="9"/>
      <c r="I4" s="11"/>
      <c r="L4" s="58"/>
    </row>
    <row r="5" spans="2:12" ht="15.75" x14ac:dyDescent="0.2">
      <c r="B5" s="49"/>
      <c r="C5" s="65"/>
      <c r="D5" s="48"/>
      <c r="E5" s="9"/>
      <c r="F5" s="9"/>
      <c r="G5" s="9"/>
      <c r="H5" s="9"/>
      <c r="I5" s="11"/>
      <c r="L5" s="58"/>
    </row>
    <row r="6" spans="2:12" x14ac:dyDescent="0.2">
      <c r="B6" s="63" t="s">
        <v>66</v>
      </c>
      <c r="D6" s="78"/>
      <c r="E6" s="11"/>
      <c r="F6" s="11"/>
      <c r="G6" s="11"/>
      <c r="H6" s="11"/>
      <c r="I6" s="11"/>
      <c r="L6" s="58"/>
    </row>
    <row r="7" spans="2:12" x14ac:dyDescent="0.2">
      <c r="B7" s="154" t="s">
        <v>101</v>
      </c>
      <c r="C7" s="8"/>
      <c r="D7" s="80"/>
      <c r="E7" s="105"/>
      <c r="F7" s="105"/>
      <c r="G7" s="105"/>
      <c r="H7" s="105"/>
      <c r="I7" s="2"/>
      <c r="J7" s="2"/>
    </row>
    <row r="8" spans="2:12" x14ac:dyDescent="0.2">
      <c r="B8" s="153" t="s">
        <v>16</v>
      </c>
      <c r="C8" s="86"/>
      <c r="D8" s="77"/>
      <c r="E8" s="107"/>
      <c r="F8" s="107"/>
      <c r="G8" s="107"/>
      <c r="H8" s="107"/>
      <c r="I8" s="2"/>
      <c r="J8" s="2"/>
    </row>
    <row r="9" spans="2:12" ht="15" customHeight="1" x14ac:dyDescent="0.2">
      <c r="B9" s="154" t="s">
        <v>151</v>
      </c>
      <c r="C9" s="8"/>
      <c r="D9" s="82"/>
      <c r="E9" s="105"/>
      <c r="F9" s="105"/>
      <c r="G9" s="105"/>
      <c r="H9" s="105"/>
      <c r="I9" s="2"/>
      <c r="J9" s="2"/>
    </row>
    <row r="10" spans="2:12" x14ac:dyDescent="0.2">
      <c r="B10" s="153" t="s">
        <v>15</v>
      </c>
      <c r="C10" s="86"/>
      <c r="D10" s="81"/>
      <c r="E10" s="107"/>
      <c r="F10" s="107"/>
      <c r="G10" s="107"/>
      <c r="H10" s="107"/>
      <c r="I10" s="2"/>
      <c r="J10" s="2"/>
    </row>
    <row r="11" spans="2:12" x14ac:dyDescent="0.2">
      <c r="B11" s="154" t="s">
        <v>14</v>
      </c>
      <c r="C11" s="8"/>
      <c r="D11" s="78"/>
      <c r="E11" s="105"/>
      <c r="F11" s="105"/>
      <c r="G11" s="105"/>
      <c r="H11" s="105"/>
      <c r="I11" s="2"/>
      <c r="J11" s="2"/>
    </row>
    <row r="12" spans="2:12" x14ac:dyDescent="0.2">
      <c r="B12" s="154"/>
      <c r="C12" s="87"/>
      <c r="D12" s="82"/>
      <c r="E12" s="2"/>
      <c r="F12" s="2"/>
      <c r="G12" s="2"/>
      <c r="H12" s="2"/>
      <c r="I12" s="2"/>
      <c r="J12" s="2"/>
    </row>
    <row r="13" spans="2:12" s="26" customFormat="1" x14ac:dyDescent="0.2">
      <c r="B13" s="63" t="s">
        <v>38</v>
      </c>
      <c r="C13" s="88"/>
      <c r="D13" s="82"/>
      <c r="E13" s="2"/>
      <c r="F13" s="2"/>
      <c r="G13" s="2"/>
      <c r="H13" s="2"/>
      <c r="I13" s="2"/>
      <c r="J13" s="2"/>
    </row>
    <row r="14" spans="2:12" x14ac:dyDescent="0.2">
      <c r="B14" s="151" t="s">
        <v>153</v>
      </c>
      <c r="C14" s="86"/>
      <c r="D14" s="78"/>
      <c r="E14" s="107"/>
      <c r="F14" s="107"/>
      <c r="G14" s="107"/>
      <c r="H14" s="107"/>
      <c r="I14" s="2"/>
      <c r="J14" s="2"/>
    </row>
    <row r="15" spans="2:12" ht="25.5" x14ac:dyDescent="0.2">
      <c r="B15" s="152" t="s">
        <v>9</v>
      </c>
      <c r="C15" s="8"/>
      <c r="D15" s="77"/>
      <c r="E15" s="105"/>
      <c r="F15" s="105"/>
      <c r="G15" s="105"/>
      <c r="H15" s="105"/>
      <c r="I15" s="2"/>
      <c r="J15" s="2"/>
    </row>
    <row r="16" spans="2:12" ht="25.5" x14ac:dyDescent="0.2">
      <c r="B16" s="151" t="s">
        <v>100</v>
      </c>
      <c r="C16" s="86"/>
      <c r="D16" s="82"/>
      <c r="E16" s="107"/>
      <c r="F16" s="107"/>
      <c r="G16" s="107"/>
      <c r="H16" s="107"/>
      <c r="I16" s="2"/>
      <c r="J16" s="2"/>
    </row>
    <row r="17" spans="2:10" x14ac:dyDescent="0.2">
      <c r="B17" s="15"/>
      <c r="C17" s="87"/>
      <c r="D17" s="82"/>
      <c r="E17" s="2"/>
      <c r="F17" s="2"/>
      <c r="G17" s="2"/>
      <c r="H17" s="2"/>
      <c r="I17" s="2"/>
      <c r="J17" s="2"/>
    </row>
    <row r="18" spans="2:10" s="26" customFormat="1" x14ac:dyDescent="0.2">
      <c r="B18" s="63" t="s">
        <v>39</v>
      </c>
      <c r="C18" s="88"/>
      <c r="D18" s="82"/>
      <c r="E18" s="2"/>
      <c r="F18" s="2"/>
      <c r="G18" s="2"/>
      <c r="H18" s="2"/>
      <c r="I18" s="2"/>
      <c r="J18" s="2"/>
    </row>
    <row r="19" spans="2:10" x14ac:dyDescent="0.2">
      <c r="B19" s="153" t="s">
        <v>17</v>
      </c>
      <c r="C19" s="86"/>
      <c r="D19" s="78"/>
      <c r="E19" s="107"/>
      <c r="F19" s="107"/>
      <c r="G19" s="107"/>
      <c r="H19" s="107"/>
      <c r="I19" s="2"/>
      <c r="J19" s="2"/>
    </row>
    <row r="20" spans="2:10" x14ac:dyDescent="0.2">
      <c r="B20" s="152" t="s">
        <v>28</v>
      </c>
      <c r="C20" s="23" t="s">
        <v>4</v>
      </c>
      <c r="D20" s="77"/>
      <c r="E20" s="105"/>
      <c r="F20" s="105"/>
      <c r="G20" s="105"/>
      <c r="H20" s="105"/>
      <c r="I20" s="2"/>
      <c r="J20" s="2"/>
    </row>
    <row r="21" spans="2:10" x14ac:dyDescent="0.2">
      <c r="B21" s="151" t="s">
        <v>109</v>
      </c>
      <c r="C21" s="89" t="s">
        <v>4</v>
      </c>
      <c r="D21" s="82"/>
      <c r="E21" s="107"/>
      <c r="F21" s="107"/>
      <c r="G21" s="107"/>
      <c r="H21" s="107"/>
      <c r="I21" s="2"/>
      <c r="J21" s="2"/>
    </row>
    <row r="22" spans="2:10" x14ac:dyDescent="0.2">
      <c r="B22" s="152" t="s">
        <v>96</v>
      </c>
      <c r="C22" s="23" t="s">
        <v>4</v>
      </c>
      <c r="D22" s="82"/>
      <c r="E22" s="112"/>
      <c r="F22" s="112"/>
      <c r="G22" s="112"/>
      <c r="H22" s="112"/>
      <c r="I22" s="22"/>
      <c r="J22" s="22"/>
    </row>
    <row r="23" spans="2:10" x14ac:dyDescent="0.2">
      <c r="B23" s="151" t="s">
        <v>97</v>
      </c>
      <c r="C23" s="89" t="s">
        <v>37</v>
      </c>
      <c r="D23" s="82"/>
      <c r="E23" s="108"/>
      <c r="F23" s="108"/>
      <c r="G23" s="108"/>
      <c r="H23" s="108"/>
      <c r="I23" s="20"/>
      <c r="J23" s="20"/>
    </row>
    <row r="24" spans="2:10" ht="25.5" x14ac:dyDescent="0.2">
      <c r="B24" s="152" t="s">
        <v>44</v>
      </c>
      <c r="C24" s="8"/>
      <c r="D24" s="78"/>
      <c r="E24" s="112"/>
      <c r="F24" s="112"/>
      <c r="G24" s="112"/>
      <c r="H24" s="112"/>
      <c r="I24" s="22"/>
      <c r="J24" s="22"/>
    </row>
    <row r="25" spans="2:10" s="26" customFormat="1" x14ac:dyDescent="0.2">
      <c r="B25" s="15"/>
      <c r="C25" s="8"/>
      <c r="D25" s="83"/>
      <c r="E25" s="22"/>
      <c r="F25" s="22"/>
      <c r="G25" s="22"/>
      <c r="H25" s="22"/>
      <c r="I25" s="22"/>
      <c r="J25" s="22"/>
    </row>
    <row r="26" spans="2:10" s="26" customFormat="1" x14ac:dyDescent="0.2">
      <c r="B26" s="63" t="s">
        <v>67</v>
      </c>
      <c r="C26" s="88"/>
      <c r="D26" s="77"/>
      <c r="E26" s="2"/>
      <c r="F26" s="2"/>
      <c r="G26" s="2"/>
      <c r="H26" s="2"/>
      <c r="I26" s="2"/>
      <c r="J26" s="2"/>
    </row>
    <row r="27" spans="2:10" x14ac:dyDescent="0.2">
      <c r="B27" s="151" t="s">
        <v>98</v>
      </c>
      <c r="C27" s="89"/>
      <c r="D27" s="82"/>
      <c r="E27" s="110"/>
      <c r="F27" s="110"/>
      <c r="G27" s="110"/>
      <c r="H27" s="110"/>
      <c r="I27" s="58"/>
      <c r="J27" s="58"/>
    </row>
    <row r="28" spans="2:10" s="38" customFormat="1" x14ac:dyDescent="0.2">
      <c r="B28" s="66" t="s">
        <v>30</v>
      </c>
      <c r="C28" s="90" t="s">
        <v>4</v>
      </c>
      <c r="D28" s="82"/>
      <c r="E28" s="113"/>
      <c r="F28" s="113"/>
      <c r="G28" s="113"/>
      <c r="H28" s="113"/>
      <c r="I28" s="52"/>
      <c r="J28" s="52"/>
    </row>
    <row r="29" spans="2:10" s="38" customFormat="1" x14ac:dyDescent="0.2">
      <c r="B29" s="53"/>
      <c r="C29" s="91" t="s">
        <v>3</v>
      </c>
      <c r="D29" s="83"/>
      <c r="E29" s="113"/>
      <c r="F29" s="113"/>
      <c r="G29" s="113"/>
      <c r="H29" s="113"/>
      <c r="I29" s="52"/>
      <c r="J29" s="52"/>
    </row>
    <row r="30" spans="2:10" s="38" customFormat="1" x14ac:dyDescent="0.2">
      <c r="B30" s="53"/>
      <c r="C30" s="91" t="s">
        <v>8</v>
      </c>
      <c r="D30" s="77"/>
      <c r="E30" s="113"/>
      <c r="F30" s="113"/>
      <c r="G30" s="113"/>
      <c r="H30" s="113"/>
      <c r="I30" s="52"/>
      <c r="J30" s="52"/>
    </row>
    <row r="31" spans="2:10" x14ac:dyDescent="0.2">
      <c r="B31" s="151" t="s">
        <v>43</v>
      </c>
      <c r="C31" s="89" t="s">
        <v>4</v>
      </c>
      <c r="D31" s="82"/>
      <c r="E31" s="110"/>
      <c r="F31" s="110"/>
      <c r="G31" s="110"/>
      <c r="H31" s="110"/>
      <c r="I31" s="58"/>
      <c r="J31" s="58"/>
    </row>
    <row r="32" spans="2:10" x14ac:dyDescent="0.2">
      <c r="B32" s="173" t="s">
        <v>27</v>
      </c>
      <c r="C32" s="174"/>
      <c r="D32" s="82"/>
      <c r="E32" s="110"/>
      <c r="F32" s="110"/>
      <c r="G32" s="110"/>
      <c r="H32" s="110"/>
      <c r="I32" s="58"/>
      <c r="J32" s="58"/>
    </row>
    <row r="33" spans="1:10" x14ac:dyDescent="0.2">
      <c r="B33" s="153"/>
      <c r="C33" s="92" t="s">
        <v>3</v>
      </c>
      <c r="D33" s="83"/>
      <c r="E33" s="110"/>
      <c r="F33" s="110"/>
      <c r="G33" s="110"/>
      <c r="H33" s="110"/>
      <c r="I33" s="58"/>
      <c r="J33" s="58"/>
    </row>
    <row r="34" spans="1:10" x14ac:dyDescent="0.2">
      <c r="B34" s="173" t="s">
        <v>27</v>
      </c>
      <c r="C34" s="174"/>
      <c r="D34" s="77"/>
      <c r="E34" s="110"/>
      <c r="F34" s="110"/>
      <c r="G34" s="110"/>
      <c r="H34" s="110"/>
      <c r="I34" s="58"/>
      <c r="J34" s="58"/>
    </row>
    <row r="35" spans="1:10" x14ac:dyDescent="0.2">
      <c r="B35" s="153"/>
      <c r="C35" s="92" t="s">
        <v>8</v>
      </c>
      <c r="D35" s="82"/>
      <c r="E35" s="110"/>
      <c r="F35" s="110"/>
      <c r="G35" s="110"/>
      <c r="H35" s="110"/>
      <c r="I35" s="58"/>
      <c r="J35" s="58"/>
    </row>
    <row r="36" spans="1:10" x14ac:dyDescent="0.2">
      <c r="B36" s="173" t="s">
        <v>27</v>
      </c>
      <c r="C36" s="174"/>
      <c r="D36" s="82"/>
      <c r="E36" s="110"/>
      <c r="F36" s="110"/>
      <c r="G36" s="110"/>
      <c r="H36" s="110"/>
      <c r="I36" s="58"/>
      <c r="J36" s="58"/>
    </row>
    <row r="37" spans="1:10" x14ac:dyDescent="0.2">
      <c r="B37" s="152" t="s">
        <v>19</v>
      </c>
      <c r="C37" s="23" t="s">
        <v>4</v>
      </c>
      <c r="D37" s="82"/>
      <c r="E37" s="114"/>
      <c r="F37" s="114"/>
      <c r="G37" s="114"/>
      <c r="H37" s="114"/>
      <c r="I37" s="33"/>
      <c r="J37" s="24"/>
    </row>
    <row r="38" spans="1:10" x14ac:dyDescent="0.2">
      <c r="B38" s="154"/>
      <c r="C38" s="6" t="s">
        <v>3</v>
      </c>
      <c r="D38" s="78"/>
      <c r="E38" s="114"/>
      <c r="F38" s="114"/>
      <c r="G38" s="114"/>
      <c r="H38" s="114"/>
      <c r="I38" s="33"/>
      <c r="J38" s="24"/>
    </row>
    <row r="39" spans="1:10" x14ac:dyDescent="0.2">
      <c r="B39" s="154"/>
      <c r="C39" s="6" t="s">
        <v>8</v>
      </c>
      <c r="D39" s="77"/>
      <c r="E39" s="114"/>
      <c r="F39" s="114"/>
      <c r="G39" s="114"/>
      <c r="H39" s="114"/>
      <c r="I39" s="33"/>
      <c r="J39" s="24"/>
    </row>
    <row r="40" spans="1:10" s="26" customFormat="1" x14ac:dyDescent="0.2">
      <c r="B40" s="154"/>
      <c r="C40" s="6"/>
      <c r="D40" s="82"/>
      <c r="E40" s="32"/>
      <c r="F40" s="32"/>
      <c r="G40" s="32"/>
      <c r="H40" s="32"/>
      <c r="I40" s="32"/>
      <c r="J40" s="31"/>
    </row>
    <row r="41" spans="1:10" s="26" customFormat="1" x14ac:dyDescent="0.2">
      <c r="B41" s="63" t="s">
        <v>41</v>
      </c>
      <c r="C41" s="88"/>
      <c r="D41" s="82"/>
      <c r="E41" s="2"/>
      <c r="F41" s="2"/>
      <c r="G41" s="2"/>
      <c r="H41" s="2"/>
      <c r="I41" s="2"/>
      <c r="J41" s="2"/>
    </row>
    <row r="42" spans="1:10" x14ac:dyDescent="0.2">
      <c r="B42" s="151" t="s">
        <v>99</v>
      </c>
      <c r="C42" s="89"/>
      <c r="D42" s="77"/>
      <c r="E42" s="115"/>
      <c r="F42" s="115"/>
      <c r="G42" s="115"/>
      <c r="H42" s="115"/>
      <c r="I42" s="28"/>
      <c r="J42" s="28"/>
    </row>
    <row r="43" spans="1:10" x14ac:dyDescent="0.2">
      <c r="B43" s="151"/>
      <c r="C43" s="89" t="s">
        <v>4</v>
      </c>
      <c r="D43" s="78"/>
      <c r="E43" s="116"/>
      <c r="F43" s="116"/>
      <c r="G43" s="116"/>
      <c r="H43" s="116"/>
      <c r="I43" s="28"/>
      <c r="J43" s="28"/>
    </row>
    <row r="44" spans="1:10" x14ac:dyDescent="0.2">
      <c r="B44" s="151"/>
      <c r="C44" s="89" t="s">
        <v>3</v>
      </c>
      <c r="D44" s="83"/>
      <c r="E44" s="116"/>
      <c r="F44" s="116"/>
      <c r="G44" s="116"/>
      <c r="H44" s="116"/>
      <c r="I44" s="28"/>
      <c r="J44" s="28"/>
    </row>
    <row r="45" spans="1:10" x14ac:dyDescent="0.2">
      <c r="B45" s="151"/>
      <c r="C45" s="89" t="s">
        <v>8</v>
      </c>
      <c r="D45" s="77"/>
      <c r="E45" s="116"/>
      <c r="F45" s="116"/>
      <c r="G45" s="116"/>
      <c r="H45" s="116"/>
      <c r="I45" s="28"/>
      <c r="J45" s="28"/>
    </row>
    <row r="46" spans="1:10" ht="16.5" customHeight="1" x14ac:dyDescent="0.2">
      <c r="A46" s="61" t="s">
        <v>92</v>
      </c>
      <c r="B46" s="178" t="s">
        <v>108</v>
      </c>
      <c r="C46" s="23"/>
      <c r="D46" s="82"/>
      <c r="E46" s="114"/>
      <c r="F46" s="114"/>
      <c r="G46" s="114"/>
      <c r="H46" s="114"/>
      <c r="I46" s="33"/>
      <c r="J46" s="24"/>
    </row>
    <row r="47" spans="1:10" x14ac:dyDescent="0.2">
      <c r="A47" s="147">
        <f>SUM(E47:CN47)</f>
        <v>0</v>
      </c>
      <c r="B47" s="176"/>
      <c r="C47" s="23" t="s">
        <v>4</v>
      </c>
      <c r="D47" s="82"/>
      <c r="E47" s="114"/>
      <c r="F47" s="114"/>
      <c r="G47" s="114"/>
      <c r="H47" s="114"/>
      <c r="I47" s="33"/>
      <c r="J47" s="24"/>
    </row>
    <row r="48" spans="1:10" x14ac:dyDescent="0.2">
      <c r="A48" s="147">
        <f>SUM(E48:CN48)</f>
        <v>0</v>
      </c>
      <c r="B48" s="176"/>
      <c r="C48" s="6" t="s">
        <v>3</v>
      </c>
      <c r="D48" s="83"/>
      <c r="E48" s="114"/>
      <c r="F48" s="114"/>
      <c r="G48" s="114"/>
      <c r="H48" s="114"/>
      <c r="I48" s="33"/>
      <c r="J48" s="24"/>
    </row>
    <row r="49" spans="1:10" x14ac:dyDescent="0.2">
      <c r="A49" s="147">
        <f>SUM(E49:CN49)</f>
        <v>0</v>
      </c>
      <c r="B49" s="176"/>
      <c r="C49" s="6" t="s">
        <v>8</v>
      </c>
      <c r="D49" s="77"/>
      <c r="E49" s="114"/>
      <c r="F49" s="114"/>
      <c r="G49" s="114"/>
      <c r="H49" s="114"/>
      <c r="I49" s="33"/>
      <c r="J49" s="24"/>
    </row>
    <row r="50" spans="1:10" x14ac:dyDescent="0.2">
      <c r="A50" s="62" t="s">
        <v>91</v>
      </c>
      <c r="B50" s="177" t="s">
        <v>104</v>
      </c>
      <c r="C50" s="89"/>
      <c r="D50" s="82"/>
      <c r="E50" s="117"/>
      <c r="F50" s="117"/>
      <c r="G50" s="117"/>
      <c r="H50" s="117"/>
      <c r="I50" s="25"/>
      <c r="J50" s="25"/>
    </row>
    <row r="51" spans="1:10" x14ac:dyDescent="0.2">
      <c r="A51" s="16">
        <f>'Finance Overview'!B8</f>
        <v>0</v>
      </c>
      <c r="B51" s="176"/>
      <c r="C51" s="89" t="s">
        <v>4</v>
      </c>
      <c r="D51" s="82"/>
      <c r="E51" s="118" t="str">
        <f t="shared" ref="E51:F51" si="0">IFERROR(E47/$A$51,"Agency does not track the total expense of providing the deliverable.")</f>
        <v>Agency does not track the total expense of providing the deliverable.</v>
      </c>
      <c r="F51" s="118" t="str">
        <f t="shared" si="0"/>
        <v>Agency does not track the total expense of providing the deliverable.</v>
      </c>
      <c r="G51" s="118" t="str">
        <f>IFERROR(G47/$A$51,"Agency does not track the total expense of providing the deliverable.")</f>
        <v>Agency does not track the total expense of providing the deliverable.</v>
      </c>
      <c r="H51" s="118" t="str">
        <f>IFERROR(H47/$A$51,"Agency does not track the total expense of providing the deliverable.")</f>
        <v>Agency does not track the total expense of providing the deliverable.</v>
      </c>
      <c r="I51" s="25"/>
      <c r="J51" s="25"/>
    </row>
    <row r="52" spans="1:10" x14ac:dyDescent="0.2">
      <c r="A52" s="16">
        <f>'Finance Overview'!C8</f>
        <v>0</v>
      </c>
      <c r="B52" s="176"/>
      <c r="C52" s="92" t="s">
        <v>3</v>
      </c>
      <c r="D52" s="83"/>
      <c r="E52" s="118" t="str">
        <f t="shared" ref="E52:F52" si="1">IFERROR(E48/$A$52,"Agency does not track the total expense of providing the deliverable.")</f>
        <v>Agency does not track the total expense of providing the deliverable.</v>
      </c>
      <c r="F52" s="118" t="str">
        <f t="shared" si="1"/>
        <v>Agency does not track the total expense of providing the deliverable.</v>
      </c>
      <c r="G52" s="118" t="str">
        <f>IFERROR(G48/$A$52,"Agency does not track the total expense of providing the deliverable.")</f>
        <v>Agency does not track the total expense of providing the deliverable.</v>
      </c>
      <c r="H52" s="118" t="str">
        <f>IFERROR(H48/$A$52,"Agency does not track the total expense of providing the deliverable.")</f>
        <v>Agency does not track the total expense of providing the deliverable.</v>
      </c>
      <c r="I52" s="25"/>
      <c r="J52" s="25"/>
    </row>
    <row r="53" spans="1:10" x14ac:dyDescent="0.2">
      <c r="A53" s="16">
        <f>'Finance Overview'!D8</f>
        <v>0</v>
      </c>
      <c r="B53" s="176"/>
      <c r="C53" s="92" t="s">
        <v>8</v>
      </c>
      <c r="D53" s="77"/>
      <c r="E53" s="118" t="str">
        <f t="shared" ref="E53:F53" si="2">IFERROR(E49/$A$53,"Agency does not track the total expense of providing the deliverable.")</f>
        <v>Agency does not track the total expense of providing the deliverable.</v>
      </c>
      <c r="F53" s="118" t="str">
        <f t="shared" si="2"/>
        <v>Agency does not track the total expense of providing the deliverable.</v>
      </c>
      <c r="G53" s="118" t="str">
        <f>IFERROR(G49/$A$53,"Agency does not track the total expense of providing the deliverable.")</f>
        <v>Agency does not track the total expense of providing the deliverable.</v>
      </c>
      <c r="H53" s="118" t="str">
        <f>IFERROR(H49/$A$53,"Agency does not track the total expense of providing the deliverable.")</f>
        <v>Agency does not track the total expense of providing the deliverable.</v>
      </c>
      <c r="I53" s="25"/>
      <c r="J53" s="25"/>
    </row>
    <row r="54" spans="1:10" x14ac:dyDescent="0.2">
      <c r="B54" s="154" t="s">
        <v>141</v>
      </c>
      <c r="C54" s="23"/>
      <c r="D54" s="82"/>
      <c r="E54" s="114"/>
      <c r="F54" s="114"/>
      <c r="G54" s="114"/>
      <c r="H54" s="114"/>
      <c r="I54" s="33"/>
      <c r="J54" s="24"/>
    </row>
    <row r="55" spans="1:10" ht="25.5" x14ac:dyDescent="0.2">
      <c r="B55" s="21"/>
      <c r="C55" s="23" t="s">
        <v>4</v>
      </c>
      <c r="D55" s="82"/>
      <c r="E55" s="114" t="str">
        <f t="shared" ref="E55:F55" si="3">IFERROR(E47/E28,"There were no units provided, no cost, or the agency does not track the number of units provided and/or total cost.")</f>
        <v>There were no units provided, no cost, or the agency does not track the number of units provided and/or total cost.</v>
      </c>
      <c r="F55" s="114" t="str">
        <f t="shared" si="3"/>
        <v>There were no units provided, no cost, or the agency does not track the number of units provided and/or total cost.</v>
      </c>
      <c r="G55" s="114" t="str">
        <f t="shared" ref="G55:H55" si="4">IFERROR(G47/G28,"There were no units provided, no cost, or the agency does not track the number of units provided and/or total cost.")</f>
        <v>There were no units provided, no cost, or the agency does not track the number of units provided and/or total cost.</v>
      </c>
      <c r="H55" s="114" t="str">
        <f t="shared" si="4"/>
        <v>There were no units provided, no cost, or the agency does not track the number of units provided and/or total cost.</v>
      </c>
      <c r="I55" s="33"/>
      <c r="J55" s="24"/>
    </row>
    <row r="56" spans="1:10" ht="25.5" x14ac:dyDescent="0.2">
      <c r="B56" s="154"/>
      <c r="C56" s="6" t="s">
        <v>3</v>
      </c>
      <c r="D56" s="82"/>
      <c r="E56" s="114" t="str">
        <f t="shared" ref="E56:F56" si="5">IFERROR(E48/E29,"There were no units provided, no cost, or the agency does not track the number of units provided and/or total cost.")</f>
        <v>There were no units provided, no cost, or the agency does not track the number of units provided and/or total cost.</v>
      </c>
      <c r="F56" s="114" t="str">
        <f t="shared" si="5"/>
        <v>There were no units provided, no cost, or the agency does not track the number of units provided and/or total cost.</v>
      </c>
      <c r="G56" s="114" t="str">
        <f t="shared" ref="G56:H56" si="6">IFERROR(G48/G29,"There were no units provided, no cost, or the agency does not track the number of units provided and/or total cost.")</f>
        <v>There were no units provided, no cost, or the agency does not track the number of units provided and/or total cost.</v>
      </c>
      <c r="H56" s="114" t="str">
        <f t="shared" si="6"/>
        <v>There were no units provided, no cost, or the agency does not track the number of units provided and/or total cost.</v>
      </c>
      <c r="I56" s="24"/>
      <c r="J56" s="24"/>
    </row>
    <row r="57" spans="1:10" ht="25.5" x14ac:dyDescent="0.2">
      <c r="B57" s="154"/>
      <c r="C57" s="6" t="s">
        <v>8</v>
      </c>
      <c r="D57" s="78"/>
      <c r="E57" s="114" t="str">
        <f t="shared" ref="E57:F57" si="7">IFERROR(E49/E30,"There were no units provided, no cost, or the agency does not track the number of units provided and/or total cost.")</f>
        <v>There were no units provided, no cost, or the agency does not track the number of units provided and/or total cost.</v>
      </c>
      <c r="F57" s="114" t="str">
        <f t="shared" si="7"/>
        <v>There were no units provided, no cost, or the agency does not track the number of units provided and/or total cost.</v>
      </c>
      <c r="G57" s="114" t="str">
        <f t="shared" ref="G57:H57" si="8">IFERROR(G49/G30,"There were no units provided, no cost, or the agency does not track the number of units provided and/or total cost.")</f>
        <v>There were no units provided, no cost, or the agency does not track the number of units provided and/or total cost.</v>
      </c>
      <c r="H57" s="114" t="str">
        <f t="shared" si="8"/>
        <v>There were no units provided, no cost, or the agency does not track the number of units provided and/or total cost.</v>
      </c>
      <c r="I57" s="33"/>
      <c r="J57" s="24"/>
    </row>
    <row r="58" spans="1:10" s="26" customFormat="1" x14ac:dyDescent="0.2">
      <c r="B58" s="154"/>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151" t="s">
        <v>143</v>
      </c>
      <c r="C60" s="89" t="s">
        <v>4</v>
      </c>
      <c r="D60" s="82"/>
      <c r="E60" s="119"/>
      <c r="F60" s="119"/>
      <c r="G60" s="119"/>
      <c r="H60" s="119"/>
      <c r="I60" s="33"/>
      <c r="J60" s="24"/>
    </row>
    <row r="61" spans="1:10" x14ac:dyDescent="0.2">
      <c r="B61" s="153"/>
      <c r="C61" s="92" t="s">
        <v>3</v>
      </c>
      <c r="D61" s="77"/>
      <c r="E61" s="119"/>
      <c r="F61" s="119"/>
      <c r="G61" s="119"/>
      <c r="H61" s="119"/>
      <c r="I61" s="33"/>
      <c r="J61" s="24"/>
    </row>
    <row r="62" spans="1:10" x14ac:dyDescent="0.2">
      <c r="B62" s="153"/>
      <c r="C62" s="92" t="s">
        <v>8</v>
      </c>
      <c r="D62" s="78"/>
      <c r="E62" s="119"/>
      <c r="F62" s="119"/>
      <c r="G62" s="119"/>
      <c r="H62" s="119"/>
      <c r="I62" s="33"/>
      <c r="J62" s="24"/>
    </row>
    <row r="63" spans="1:10" x14ac:dyDescent="0.2">
      <c r="B63" s="175" t="s">
        <v>142</v>
      </c>
      <c r="C63" s="23" t="s">
        <v>4</v>
      </c>
      <c r="D63" s="79"/>
      <c r="E63" s="114"/>
      <c r="F63" s="114"/>
      <c r="G63" s="114"/>
      <c r="H63" s="114"/>
      <c r="I63" s="33"/>
      <c r="J63" s="24"/>
    </row>
    <row r="64" spans="1:10" x14ac:dyDescent="0.2">
      <c r="B64" s="176"/>
      <c r="C64" s="6" t="s">
        <v>3</v>
      </c>
      <c r="D64" s="93"/>
      <c r="E64" s="114"/>
      <c r="F64" s="114"/>
      <c r="G64" s="114"/>
      <c r="H64" s="114"/>
      <c r="I64" s="33"/>
      <c r="J64" s="24"/>
    </row>
    <row r="65" spans="2:10" x14ac:dyDescent="0.2">
      <c r="B65" s="176"/>
      <c r="C65" s="6" t="s">
        <v>8</v>
      </c>
      <c r="D65" s="79"/>
      <c r="E65" s="114"/>
      <c r="F65" s="114"/>
      <c r="G65" s="114"/>
      <c r="H65" s="114"/>
      <c r="I65" s="33"/>
      <c r="J65" s="24"/>
    </row>
    <row r="66" spans="2:10" x14ac:dyDescent="0.2">
      <c r="B66" s="173" t="s">
        <v>144</v>
      </c>
      <c r="C66" s="89" t="s">
        <v>4</v>
      </c>
      <c r="D66" s="79"/>
      <c r="E66" s="119">
        <f t="shared" ref="E66:F66" si="9">SUM(E60,E63)</f>
        <v>0</v>
      </c>
      <c r="F66" s="119">
        <f t="shared" si="9"/>
        <v>0</v>
      </c>
      <c r="G66" s="119">
        <f t="shared" ref="G66:H66" si="10">SUM(G60,G63)</f>
        <v>0</v>
      </c>
      <c r="H66" s="119">
        <f t="shared" si="10"/>
        <v>0</v>
      </c>
      <c r="I66" s="33"/>
      <c r="J66" s="24"/>
    </row>
    <row r="67" spans="2:10" x14ac:dyDescent="0.2">
      <c r="B67" s="176"/>
      <c r="C67" s="92" t="s">
        <v>3</v>
      </c>
      <c r="D67" s="79"/>
      <c r="E67" s="119">
        <f t="shared" ref="E67:F67" si="11">SUM(E61,E64)</f>
        <v>0</v>
      </c>
      <c r="F67" s="119">
        <f t="shared" si="11"/>
        <v>0</v>
      </c>
      <c r="G67" s="119">
        <f t="shared" ref="G67:H67" si="12">SUM(G61,G64)</f>
        <v>0</v>
      </c>
      <c r="H67" s="119">
        <f t="shared" si="12"/>
        <v>0</v>
      </c>
      <c r="I67" s="33"/>
      <c r="J67" s="24"/>
    </row>
    <row r="68" spans="2:10" x14ac:dyDescent="0.2">
      <c r="B68" s="176"/>
      <c r="C68" s="92" t="s">
        <v>8</v>
      </c>
      <c r="D68" s="79"/>
      <c r="E68" s="119">
        <f t="shared" ref="E68:F68" si="13">SUM(E62,E65)</f>
        <v>0</v>
      </c>
      <c r="F68" s="119">
        <f t="shared" si="13"/>
        <v>0</v>
      </c>
      <c r="G68" s="119">
        <f t="shared" ref="G68:H68" si="14">SUM(G62,G65)</f>
        <v>0</v>
      </c>
      <c r="H68" s="119">
        <f t="shared" si="14"/>
        <v>0</v>
      </c>
      <c r="I68" s="33"/>
      <c r="J68" s="24"/>
    </row>
    <row r="69" spans="2:10" s="26" customFormat="1" x14ac:dyDescent="0.2">
      <c r="B69" s="154"/>
      <c r="C69" s="6"/>
      <c r="D69" s="94"/>
      <c r="E69" s="32"/>
      <c r="F69" s="32"/>
      <c r="G69" s="32"/>
      <c r="H69" s="32"/>
      <c r="I69" s="32"/>
      <c r="J69" s="31"/>
    </row>
    <row r="70" spans="2:10" s="26" customFormat="1" x14ac:dyDescent="0.2">
      <c r="B70" s="63" t="s">
        <v>70</v>
      </c>
      <c r="C70" s="88"/>
      <c r="D70" s="79"/>
      <c r="E70" s="2"/>
      <c r="F70" s="2"/>
      <c r="G70" s="2"/>
      <c r="H70" s="2"/>
      <c r="I70" s="2"/>
      <c r="J70" s="2"/>
    </row>
    <row r="71" spans="2:10" x14ac:dyDescent="0.2">
      <c r="B71" s="151" t="s">
        <v>103</v>
      </c>
      <c r="C71" s="86"/>
      <c r="D71" s="94"/>
      <c r="E71" s="39"/>
      <c r="F71" s="39"/>
      <c r="G71" s="39"/>
      <c r="H71" s="39"/>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B20:B25 I21:J25 G4:H5">
    <cfRule type="cellIs" dxfId="17" priority="23" operator="equal">
      <formula>"Yes"</formula>
    </cfRule>
  </conditionalFormatting>
  <conditionalFormatting sqref="J20">
    <cfRule type="cellIs" dxfId="16" priority="22" operator="equal">
      <formula>"Yes"</formula>
    </cfRule>
  </conditionalFormatting>
  <conditionalFormatting sqref="I20">
    <cfRule type="cellIs" dxfId="15" priority="21" operator="equal">
      <formula>"Yes"</formula>
    </cfRule>
  </conditionalFormatting>
  <conditionalFormatting sqref="E21:E25">
    <cfRule type="cellIs" dxfId="14" priority="14" operator="equal">
      <formula>"Yes"</formula>
    </cfRule>
  </conditionalFormatting>
  <conditionalFormatting sqref="E20">
    <cfRule type="cellIs" dxfId="13" priority="13" operator="equal">
      <formula>"Yes"</formula>
    </cfRule>
  </conditionalFormatting>
  <conditionalFormatting sqref="F21:F25">
    <cfRule type="cellIs" dxfId="12" priority="6" operator="equal">
      <formula>"Yes"</formula>
    </cfRule>
  </conditionalFormatting>
  <conditionalFormatting sqref="F20">
    <cfRule type="cellIs" dxfId="11" priority="5" operator="equal">
      <formula>"Yes"</formula>
    </cfRule>
  </conditionalFormatting>
  <conditionalFormatting sqref="G21:G25">
    <cfRule type="cellIs" dxfId="10" priority="4" operator="equal">
      <formula>"Yes"</formula>
    </cfRule>
  </conditionalFormatting>
  <conditionalFormatting sqref="G20">
    <cfRule type="cellIs" dxfId="9" priority="3" operator="equal">
      <formula>"Yes"</formula>
    </cfRule>
  </conditionalFormatting>
  <conditionalFormatting sqref="H21:H25">
    <cfRule type="cellIs" dxfId="8" priority="2" operator="equal">
      <formula>"Yes"</formula>
    </cfRule>
  </conditionalFormatting>
  <conditionalFormatting sqref="H20">
    <cfRule type="cellIs" dxfId="7" priority="1" operator="equal">
      <formula>"Yes"</formula>
    </cfRule>
  </conditionalFormatting>
  <dataValidations count="12">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4"/>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ErrorMessage="1" promptTitle="Employee equivalents" prompt="See the Program Evaluation Report Guidelines for tips on how to calculate the number of employee equivalents required." sqref="B42"/>
    <dataValidation allowBlank="1" showErrorMessage="1" promptTitle="# of units provided" prompt="If the agency does not track the number of units provided, type &quot;Do not track&quot;" sqref="B28"/>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customers served" prompt="If the agency does not track the number of customers served, type &quot;Do not track&quot;" sqref="B22"/>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law require it?" prompt="Does a statute, proviso, regulation, or executive order state the agency shall or will provide this deliverable?" sqref="B9"/>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B49"/>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50:B53"/>
  </dataValidations>
  <pageMargins left="0.25" right="0.25" top="0.75" bottom="0.75" header="0.3" footer="0.3"/>
  <pageSetup scale="71" fitToWidth="0" orientation="portrait" r:id="rId1"/>
  <headerFooter>
    <oddHeader>&amp;C&amp;"Arial,Bold"&amp;14&amp;UDeliverables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D66 D70 D11 D14 D19</xm:sqref>
        </x14:dataValidation>
        <x14:dataValidation type="list" allowBlank="1" showInputMessage="1" showErrorMessage="1">
          <x14:formula1>
            <xm:f>'Drop Down Menus'!$C$4:$C$6</xm:f>
          </x14:formula1>
          <xm:sqref>A31 A33 A35 A14 C14 C31 C33 C35 E14:XFD14 E33:XFD33 E35:XFD35 E31:XFD31</xm:sqref>
        </x14:dataValidation>
        <x14:dataValidation type="list" allowBlank="1" showInputMessage="1" showErrorMessage="1">
          <x14:formula1>
            <xm:f>'Drop Down Menus'!$C$4:$C$5</xm:f>
          </x14:formula1>
          <xm:sqref>A20 A9 C9 C20 E9:XFD9 E20:XFD20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30"/>
  <sheetViews>
    <sheetView workbookViewId="0">
      <selection activeCell="A2" sqref="A2:C2"/>
    </sheetView>
  </sheetViews>
  <sheetFormatPr defaultRowHeight="15" x14ac:dyDescent="0.2"/>
  <cols>
    <col min="1" max="1" width="30.5703125" style="126" customWidth="1"/>
    <col min="2" max="2" width="28.28515625" style="126" customWidth="1"/>
    <col min="3" max="3" width="39.7109375" style="126" customWidth="1"/>
    <col min="4" max="4" width="33.140625" style="126" customWidth="1"/>
    <col min="5" max="5" width="49.85546875" style="126" bestFit="1" customWidth="1"/>
    <col min="6" max="16384" width="9.140625" style="126"/>
  </cols>
  <sheetData>
    <row r="1" spans="1:4" x14ac:dyDescent="0.2">
      <c r="A1" s="131" t="s">
        <v>64</v>
      </c>
      <c r="B1" s="170"/>
      <c r="C1" s="171"/>
    </row>
    <row r="2" spans="1:4" ht="15" customHeight="1" x14ac:dyDescent="0.2">
      <c r="A2" s="172" t="s">
        <v>154</v>
      </c>
      <c r="B2" s="171"/>
      <c r="C2" s="171"/>
    </row>
    <row r="3" spans="1:4" x14ac:dyDescent="0.2">
      <c r="A3" s="57"/>
      <c r="B3" s="130"/>
      <c r="C3" s="130"/>
    </row>
    <row r="4" spans="1:4" x14ac:dyDescent="0.2">
      <c r="A4" s="131" t="s">
        <v>119</v>
      </c>
      <c r="C4" s="130"/>
    </row>
    <row r="5" spans="1:4" x14ac:dyDescent="0.2">
      <c r="A5" s="170" t="s">
        <v>117</v>
      </c>
      <c r="B5" s="171"/>
      <c r="C5" s="171"/>
    </row>
    <row r="6" spans="1:4" x14ac:dyDescent="0.2">
      <c r="A6" s="171"/>
      <c r="B6" s="171"/>
      <c r="C6" s="171"/>
      <c r="D6" s="130"/>
    </row>
    <row r="7" spans="1:4" x14ac:dyDescent="0.2">
      <c r="A7" s="171"/>
      <c r="B7" s="171"/>
      <c r="C7" s="171"/>
      <c r="D7" s="130"/>
    </row>
    <row r="8" spans="1:4" x14ac:dyDescent="0.2">
      <c r="A8" s="171"/>
      <c r="B8" s="171"/>
      <c r="C8" s="171"/>
      <c r="D8" s="130"/>
    </row>
    <row r="9" spans="1:4" x14ac:dyDescent="0.2">
      <c r="A9" s="171"/>
      <c r="B9" s="171"/>
      <c r="C9" s="171"/>
      <c r="D9" s="130"/>
    </row>
    <row r="10" spans="1:4" x14ac:dyDescent="0.2">
      <c r="A10" s="171"/>
      <c r="B10" s="171"/>
      <c r="C10" s="171"/>
      <c r="D10" s="130"/>
    </row>
    <row r="11" spans="1:4" x14ac:dyDescent="0.2">
      <c r="A11" s="171"/>
      <c r="B11" s="171"/>
      <c r="C11" s="171"/>
      <c r="D11" s="130"/>
    </row>
    <row r="12" spans="1:4" x14ac:dyDescent="0.2">
      <c r="A12" s="171"/>
      <c r="B12" s="171"/>
      <c r="C12" s="171"/>
      <c r="D12" s="130"/>
    </row>
    <row r="13" spans="1:4" x14ac:dyDescent="0.2">
      <c r="A13" s="171"/>
      <c r="B13" s="171"/>
      <c r="C13" s="171"/>
      <c r="D13" s="130"/>
    </row>
    <row r="14" spans="1:4" x14ac:dyDescent="0.2">
      <c r="A14" s="171"/>
      <c r="B14" s="171"/>
      <c r="C14" s="171"/>
      <c r="D14" s="130"/>
    </row>
    <row r="15" spans="1:4" x14ac:dyDescent="0.2">
      <c r="A15" s="171"/>
      <c r="B15" s="171"/>
      <c r="C15" s="171"/>
      <c r="D15" s="130"/>
    </row>
    <row r="16" spans="1:4" x14ac:dyDescent="0.2">
      <c r="A16" s="171"/>
      <c r="B16" s="171"/>
      <c r="C16" s="171"/>
      <c r="D16" s="130"/>
    </row>
    <row r="17" spans="1:5" x14ac:dyDescent="0.2">
      <c r="A17" s="171"/>
      <c r="B17" s="171"/>
      <c r="C17" s="171"/>
      <c r="D17" s="130"/>
    </row>
    <row r="18" spans="1:5" x14ac:dyDescent="0.2">
      <c r="A18" s="171"/>
      <c r="B18" s="171"/>
      <c r="C18" s="171"/>
      <c r="D18" s="130"/>
    </row>
    <row r="19" spans="1:5" x14ac:dyDescent="0.2">
      <c r="A19" s="171"/>
      <c r="B19" s="171"/>
      <c r="C19" s="171"/>
      <c r="D19" s="130"/>
    </row>
    <row r="20" spans="1:5" x14ac:dyDescent="0.2">
      <c r="A20" s="171"/>
      <c r="B20" s="171"/>
      <c r="C20" s="171"/>
      <c r="D20" s="130"/>
    </row>
    <row r="21" spans="1:5" x14ac:dyDescent="0.2">
      <c r="A21" s="171"/>
      <c r="B21" s="171"/>
      <c r="C21" s="171"/>
      <c r="D21" s="130"/>
    </row>
    <row r="23" spans="1:5" x14ac:dyDescent="0.2">
      <c r="A23" s="103" t="s">
        <v>120</v>
      </c>
      <c r="B23" s="103" t="s">
        <v>106</v>
      </c>
      <c r="C23" s="103" t="s">
        <v>107</v>
      </c>
      <c r="D23" s="103"/>
      <c r="E23" s="103"/>
    </row>
    <row r="24" spans="1:5" x14ac:dyDescent="0.2">
      <c r="A24" s="160" t="s">
        <v>308</v>
      </c>
      <c r="B24" s="161" t="s">
        <v>156</v>
      </c>
      <c r="C24" s="161" t="s">
        <v>166</v>
      </c>
    </row>
    <row r="25" spans="1:5" x14ac:dyDescent="0.2">
      <c r="A25" s="160" t="s">
        <v>309</v>
      </c>
      <c r="B25" s="161" t="s">
        <v>156</v>
      </c>
      <c r="C25" s="161" t="s">
        <v>166</v>
      </c>
    </row>
    <row r="26" spans="1:5" x14ac:dyDescent="0.2">
      <c r="A26" s="160" t="s">
        <v>310</v>
      </c>
      <c r="B26" s="161" t="s">
        <v>156</v>
      </c>
      <c r="C26" s="161" t="s">
        <v>166</v>
      </c>
    </row>
    <row r="27" spans="1:5" x14ac:dyDescent="0.2">
      <c r="A27" s="160" t="s">
        <v>311</v>
      </c>
      <c r="B27" s="161" t="s">
        <v>156</v>
      </c>
      <c r="C27" s="161" t="s">
        <v>166</v>
      </c>
    </row>
    <row r="28" spans="1:5" x14ac:dyDescent="0.2">
      <c r="A28" s="160" t="s">
        <v>312</v>
      </c>
      <c r="B28" s="161" t="s">
        <v>156</v>
      </c>
      <c r="C28" s="161" t="s">
        <v>166</v>
      </c>
    </row>
    <row r="29" spans="1:5" x14ac:dyDescent="0.2">
      <c r="A29" s="160" t="s">
        <v>313</v>
      </c>
      <c r="B29" s="161" t="s">
        <v>156</v>
      </c>
      <c r="C29" s="161" t="s">
        <v>166</v>
      </c>
    </row>
    <row r="30" spans="1:5" x14ac:dyDescent="0.2">
      <c r="A30" s="160" t="s">
        <v>314</v>
      </c>
      <c r="B30" s="161" t="s">
        <v>156</v>
      </c>
      <c r="C30" s="161" t="s">
        <v>166</v>
      </c>
    </row>
    <row r="31" spans="1:5" x14ac:dyDescent="0.2">
      <c r="A31" s="160" t="s">
        <v>315</v>
      </c>
      <c r="B31" s="161" t="s">
        <v>156</v>
      </c>
      <c r="C31" s="161" t="s">
        <v>166</v>
      </c>
    </row>
    <row r="32" spans="1:5" x14ac:dyDescent="0.2">
      <c r="A32" s="160" t="s">
        <v>316</v>
      </c>
      <c r="B32" s="161" t="s">
        <v>156</v>
      </c>
      <c r="C32" s="161" t="s">
        <v>166</v>
      </c>
    </row>
    <row r="33" spans="1:3" x14ac:dyDescent="0.2">
      <c r="A33" s="160" t="s">
        <v>317</v>
      </c>
      <c r="B33" s="161" t="s">
        <v>156</v>
      </c>
      <c r="C33" s="161" t="s">
        <v>166</v>
      </c>
    </row>
    <row r="34" spans="1:3" x14ac:dyDescent="0.2">
      <c r="A34" s="160" t="s">
        <v>318</v>
      </c>
      <c r="B34" s="161" t="s">
        <v>156</v>
      </c>
      <c r="C34" s="161" t="s">
        <v>166</v>
      </c>
    </row>
    <row r="35" spans="1:3" x14ac:dyDescent="0.2">
      <c r="A35" s="160" t="s">
        <v>319</v>
      </c>
      <c r="B35" s="161" t="s">
        <v>156</v>
      </c>
      <c r="C35" s="161" t="s">
        <v>166</v>
      </c>
    </row>
    <row r="36" spans="1:3" x14ac:dyDescent="0.2">
      <c r="A36" s="160" t="s">
        <v>320</v>
      </c>
      <c r="B36" s="161" t="s">
        <v>156</v>
      </c>
      <c r="C36" s="161" t="s">
        <v>166</v>
      </c>
    </row>
    <row r="37" spans="1:3" x14ac:dyDescent="0.2">
      <c r="A37" s="160" t="s">
        <v>321</v>
      </c>
      <c r="B37" s="161" t="s">
        <v>156</v>
      </c>
      <c r="C37" s="161" t="s">
        <v>166</v>
      </c>
    </row>
    <row r="38" spans="1:3" x14ac:dyDescent="0.2">
      <c r="A38" s="160" t="s">
        <v>322</v>
      </c>
      <c r="B38" s="161" t="s">
        <v>156</v>
      </c>
      <c r="C38" s="161" t="s">
        <v>166</v>
      </c>
    </row>
    <row r="39" spans="1:3" x14ac:dyDescent="0.2">
      <c r="A39" s="160" t="s">
        <v>323</v>
      </c>
      <c r="B39" s="161" t="s">
        <v>156</v>
      </c>
      <c r="C39" s="161" t="s">
        <v>166</v>
      </c>
    </row>
    <row r="40" spans="1:3" x14ac:dyDescent="0.2">
      <c r="A40" s="160" t="s">
        <v>324</v>
      </c>
      <c r="B40" s="161" t="s">
        <v>156</v>
      </c>
      <c r="C40" s="161" t="s">
        <v>166</v>
      </c>
    </row>
    <row r="41" spans="1:3" x14ac:dyDescent="0.2">
      <c r="A41" s="160" t="s">
        <v>325</v>
      </c>
      <c r="B41" s="161" t="s">
        <v>156</v>
      </c>
      <c r="C41" s="161" t="s">
        <v>166</v>
      </c>
    </row>
    <row r="42" spans="1:3" x14ac:dyDescent="0.2">
      <c r="A42" s="160" t="s">
        <v>326</v>
      </c>
      <c r="B42" s="161" t="s">
        <v>156</v>
      </c>
      <c r="C42" s="161" t="s">
        <v>166</v>
      </c>
    </row>
    <row r="43" spans="1:3" x14ac:dyDescent="0.2">
      <c r="A43" s="160" t="s">
        <v>327</v>
      </c>
      <c r="B43" s="161" t="s">
        <v>156</v>
      </c>
      <c r="C43" s="161" t="s">
        <v>166</v>
      </c>
    </row>
    <row r="44" spans="1:3" x14ac:dyDescent="0.2">
      <c r="A44" s="160" t="s">
        <v>328</v>
      </c>
      <c r="B44" s="161" t="s">
        <v>156</v>
      </c>
      <c r="C44" s="161" t="s">
        <v>166</v>
      </c>
    </row>
    <row r="45" spans="1:3" x14ac:dyDescent="0.2">
      <c r="A45" s="160" t="s">
        <v>329</v>
      </c>
      <c r="B45" s="161" t="s">
        <v>156</v>
      </c>
      <c r="C45" s="161" t="s">
        <v>166</v>
      </c>
    </row>
    <row r="46" spans="1:3" x14ac:dyDescent="0.2">
      <c r="A46" s="160" t="s">
        <v>330</v>
      </c>
      <c r="B46" s="161" t="s">
        <v>156</v>
      </c>
      <c r="C46" s="161" t="s">
        <v>166</v>
      </c>
    </row>
    <row r="47" spans="1:3" x14ac:dyDescent="0.2">
      <c r="A47" s="160" t="s">
        <v>331</v>
      </c>
      <c r="B47" s="161" t="s">
        <v>156</v>
      </c>
      <c r="C47" s="161" t="s">
        <v>166</v>
      </c>
    </row>
    <row r="48" spans="1:3" x14ac:dyDescent="0.2">
      <c r="A48" s="160" t="s">
        <v>332</v>
      </c>
      <c r="B48" s="161" t="s">
        <v>156</v>
      </c>
      <c r="C48" s="161" t="s">
        <v>166</v>
      </c>
    </row>
    <row r="49" spans="1:3" x14ac:dyDescent="0.2">
      <c r="A49" s="160" t="s">
        <v>333</v>
      </c>
      <c r="B49" s="161" t="s">
        <v>156</v>
      </c>
      <c r="C49" s="161" t="s">
        <v>166</v>
      </c>
    </row>
    <row r="50" spans="1:3" x14ac:dyDescent="0.2">
      <c r="A50" s="160" t="s">
        <v>334</v>
      </c>
      <c r="B50" s="161" t="s">
        <v>156</v>
      </c>
      <c r="C50" s="161" t="s">
        <v>166</v>
      </c>
    </row>
    <row r="51" spans="1:3" x14ac:dyDescent="0.2">
      <c r="A51" s="160" t="s">
        <v>335</v>
      </c>
      <c r="B51" s="161" t="s">
        <v>156</v>
      </c>
      <c r="C51" s="161" t="s">
        <v>166</v>
      </c>
    </row>
    <row r="52" spans="1:3" x14ac:dyDescent="0.2">
      <c r="A52" s="160" t="s">
        <v>336</v>
      </c>
      <c r="B52" s="161" t="s">
        <v>156</v>
      </c>
      <c r="C52" s="161" t="s">
        <v>166</v>
      </c>
    </row>
    <row r="53" spans="1:3" x14ac:dyDescent="0.2">
      <c r="A53" s="160" t="s">
        <v>337</v>
      </c>
      <c r="B53" s="161" t="s">
        <v>156</v>
      </c>
      <c r="C53" s="161" t="s">
        <v>166</v>
      </c>
    </row>
    <row r="54" spans="1:3" x14ac:dyDescent="0.2">
      <c r="A54" s="160" t="s">
        <v>338</v>
      </c>
      <c r="B54" s="161" t="s">
        <v>156</v>
      </c>
      <c r="C54" s="161" t="s">
        <v>166</v>
      </c>
    </row>
    <row r="55" spans="1:3" x14ac:dyDescent="0.2">
      <c r="A55" s="160" t="s">
        <v>339</v>
      </c>
      <c r="B55" s="161" t="s">
        <v>156</v>
      </c>
      <c r="C55" s="161" t="s">
        <v>166</v>
      </c>
    </row>
    <row r="56" spans="1:3" x14ac:dyDescent="0.2">
      <c r="A56" s="160" t="s">
        <v>340</v>
      </c>
      <c r="B56" s="161" t="s">
        <v>156</v>
      </c>
      <c r="C56" s="161" t="s">
        <v>166</v>
      </c>
    </row>
    <row r="57" spans="1:3" x14ac:dyDescent="0.2">
      <c r="A57" s="160" t="s">
        <v>341</v>
      </c>
      <c r="B57" s="161" t="s">
        <v>156</v>
      </c>
      <c r="C57" s="161" t="s">
        <v>166</v>
      </c>
    </row>
    <row r="58" spans="1:3" x14ac:dyDescent="0.2">
      <c r="A58" s="160" t="s">
        <v>342</v>
      </c>
      <c r="B58" s="161" t="s">
        <v>156</v>
      </c>
      <c r="C58" s="161" t="s">
        <v>166</v>
      </c>
    </row>
    <row r="59" spans="1:3" x14ac:dyDescent="0.2">
      <c r="A59" s="160" t="s">
        <v>343</v>
      </c>
      <c r="B59" s="161" t="s">
        <v>156</v>
      </c>
      <c r="C59" s="161" t="s">
        <v>166</v>
      </c>
    </row>
    <row r="60" spans="1:3" x14ac:dyDescent="0.2">
      <c r="A60" s="160" t="s">
        <v>344</v>
      </c>
      <c r="B60" s="161" t="s">
        <v>156</v>
      </c>
      <c r="C60" s="161" t="s">
        <v>166</v>
      </c>
    </row>
    <row r="61" spans="1:3" x14ac:dyDescent="0.2">
      <c r="A61" s="160" t="s">
        <v>345</v>
      </c>
      <c r="B61" s="161" t="s">
        <v>156</v>
      </c>
      <c r="C61" s="161" t="s">
        <v>166</v>
      </c>
    </row>
    <row r="62" spans="1:3" x14ac:dyDescent="0.2">
      <c r="A62" s="160" t="s">
        <v>346</v>
      </c>
      <c r="B62" s="161" t="s">
        <v>156</v>
      </c>
      <c r="C62" s="161" t="s">
        <v>166</v>
      </c>
    </row>
    <row r="63" spans="1:3" x14ac:dyDescent="0.2">
      <c r="A63" s="160" t="s">
        <v>347</v>
      </c>
      <c r="B63" s="161" t="s">
        <v>156</v>
      </c>
      <c r="C63" s="161" t="s">
        <v>166</v>
      </c>
    </row>
    <row r="64" spans="1:3" x14ac:dyDescent="0.2">
      <c r="A64" s="160" t="s">
        <v>348</v>
      </c>
      <c r="B64" s="161" t="s">
        <v>156</v>
      </c>
      <c r="C64" s="161" t="s">
        <v>166</v>
      </c>
    </row>
    <row r="65" spans="1:3" x14ac:dyDescent="0.2">
      <c r="A65" s="160" t="s">
        <v>349</v>
      </c>
      <c r="B65" s="161" t="s">
        <v>156</v>
      </c>
      <c r="C65" s="161" t="s">
        <v>166</v>
      </c>
    </row>
    <row r="66" spans="1:3" x14ac:dyDescent="0.2">
      <c r="A66" s="160" t="s">
        <v>350</v>
      </c>
      <c r="B66" s="161" t="s">
        <v>156</v>
      </c>
      <c r="C66" s="161" t="s">
        <v>166</v>
      </c>
    </row>
    <row r="67" spans="1:3" x14ac:dyDescent="0.2">
      <c r="A67" s="160" t="s">
        <v>351</v>
      </c>
      <c r="B67" s="161" t="s">
        <v>156</v>
      </c>
      <c r="C67" s="161" t="s">
        <v>166</v>
      </c>
    </row>
    <row r="68" spans="1:3" x14ac:dyDescent="0.2">
      <c r="A68" s="160" t="s">
        <v>352</v>
      </c>
      <c r="B68" s="161" t="s">
        <v>156</v>
      </c>
      <c r="C68" s="161" t="s">
        <v>166</v>
      </c>
    </row>
    <row r="69" spans="1:3" x14ac:dyDescent="0.2">
      <c r="A69" s="160" t="s">
        <v>353</v>
      </c>
      <c r="B69" s="161" t="s">
        <v>156</v>
      </c>
      <c r="C69" s="161" t="s">
        <v>166</v>
      </c>
    </row>
    <row r="70" spans="1:3" x14ac:dyDescent="0.2">
      <c r="A70" s="160" t="s">
        <v>354</v>
      </c>
      <c r="B70" s="161" t="s">
        <v>156</v>
      </c>
      <c r="C70" s="161" t="s">
        <v>166</v>
      </c>
    </row>
    <row r="71" spans="1:3" x14ac:dyDescent="0.2">
      <c r="A71" s="160" t="s">
        <v>355</v>
      </c>
      <c r="B71" s="161" t="s">
        <v>156</v>
      </c>
      <c r="C71" s="161" t="s">
        <v>166</v>
      </c>
    </row>
    <row r="72" spans="1:3" x14ac:dyDescent="0.2">
      <c r="A72" s="160" t="s">
        <v>356</v>
      </c>
      <c r="B72" s="161" t="s">
        <v>156</v>
      </c>
      <c r="C72" s="161" t="s">
        <v>166</v>
      </c>
    </row>
    <row r="73" spans="1:3" x14ac:dyDescent="0.2">
      <c r="A73" s="160" t="s">
        <v>357</v>
      </c>
      <c r="B73" s="161" t="s">
        <v>156</v>
      </c>
      <c r="C73" s="161" t="s">
        <v>166</v>
      </c>
    </row>
    <row r="74" spans="1:3" x14ac:dyDescent="0.2">
      <c r="A74" s="160" t="s">
        <v>358</v>
      </c>
      <c r="B74" s="161" t="s">
        <v>156</v>
      </c>
      <c r="C74" s="161" t="s">
        <v>166</v>
      </c>
    </row>
    <row r="75" spans="1:3" x14ac:dyDescent="0.2">
      <c r="A75" s="160" t="s">
        <v>359</v>
      </c>
      <c r="B75" s="161" t="s">
        <v>156</v>
      </c>
      <c r="C75" s="161" t="s">
        <v>166</v>
      </c>
    </row>
    <row r="76" spans="1:3" x14ac:dyDescent="0.2">
      <c r="A76" s="160" t="s">
        <v>360</v>
      </c>
      <c r="B76" s="161" t="s">
        <v>156</v>
      </c>
      <c r="C76" s="161" t="s">
        <v>166</v>
      </c>
    </row>
    <row r="77" spans="1:3" x14ac:dyDescent="0.2">
      <c r="A77" s="160" t="s">
        <v>361</v>
      </c>
      <c r="B77" s="161" t="s">
        <v>156</v>
      </c>
      <c r="C77" s="161" t="s">
        <v>166</v>
      </c>
    </row>
    <row r="78" spans="1:3" x14ac:dyDescent="0.2">
      <c r="A78" s="160" t="s">
        <v>362</v>
      </c>
      <c r="B78" s="161" t="s">
        <v>156</v>
      </c>
      <c r="C78" s="161" t="s">
        <v>166</v>
      </c>
    </row>
    <row r="79" spans="1:3" x14ac:dyDescent="0.2">
      <c r="A79" s="160" t="s">
        <v>363</v>
      </c>
      <c r="B79" s="161" t="s">
        <v>156</v>
      </c>
      <c r="C79" s="161" t="s">
        <v>166</v>
      </c>
    </row>
    <row r="80" spans="1:3" x14ac:dyDescent="0.2">
      <c r="A80" s="160" t="s">
        <v>364</v>
      </c>
      <c r="B80" s="161" t="s">
        <v>156</v>
      </c>
      <c r="C80" s="161" t="s">
        <v>166</v>
      </c>
    </row>
    <row r="81" spans="1:3" x14ac:dyDescent="0.2">
      <c r="A81" s="160" t="s">
        <v>365</v>
      </c>
      <c r="B81" s="161" t="s">
        <v>156</v>
      </c>
      <c r="C81" s="161" t="s">
        <v>166</v>
      </c>
    </row>
    <row r="82" spans="1:3" x14ac:dyDescent="0.2">
      <c r="A82" s="160" t="s">
        <v>366</v>
      </c>
      <c r="B82" s="161" t="s">
        <v>156</v>
      </c>
      <c r="C82" s="161" t="s">
        <v>166</v>
      </c>
    </row>
    <row r="83" spans="1:3" x14ac:dyDescent="0.2">
      <c r="A83" s="160" t="s">
        <v>367</v>
      </c>
      <c r="B83" s="161" t="s">
        <v>156</v>
      </c>
      <c r="C83" s="161" t="s">
        <v>166</v>
      </c>
    </row>
    <row r="84" spans="1:3" x14ac:dyDescent="0.2">
      <c r="A84" s="160" t="s">
        <v>368</v>
      </c>
      <c r="B84" s="161" t="s">
        <v>156</v>
      </c>
      <c r="C84" s="161" t="s">
        <v>166</v>
      </c>
    </row>
    <row r="85" spans="1:3" x14ac:dyDescent="0.2">
      <c r="A85" s="160" t="s">
        <v>369</v>
      </c>
      <c r="B85" s="161" t="s">
        <v>156</v>
      </c>
      <c r="C85" s="161" t="s">
        <v>166</v>
      </c>
    </row>
    <row r="86" spans="1:3" x14ac:dyDescent="0.2">
      <c r="A86" s="160" t="s">
        <v>370</v>
      </c>
      <c r="B86" s="161" t="s">
        <v>156</v>
      </c>
      <c r="C86" s="161" t="s">
        <v>166</v>
      </c>
    </row>
    <row r="87" spans="1:3" x14ac:dyDescent="0.2">
      <c r="A87" s="160" t="s">
        <v>371</v>
      </c>
      <c r="B87" s="161" t="s">
        <v>156</v>
      </c>
      <c r="C87" s="161" t="s">
        <v>166</v>
      </c>
    </row>
    <row r="88" spans="1:3" x14ac:dyDescent="0.2">
      <c r="A88" s="160" t="s">
        <v>372</v>
      </c>
      <c r="B88" s="161" t="s">
        <v>156</v>
      </c>
      <c r="C88" s="161" t="s">
        <v>166</v>
      </c>
    </row>
    <row r="89" spans="1:3" x14ac:dyDescent="0.2">
      <c r="A89" s="160" t="s">
        <v>373</v>
      </c>
      <c r="B89" s="161" t="s">
        <v>156</v>
      </c>
      <c r="C89" s="161" t="s">
        <v>166</v>
      </c>
    </row>
    <row r="90" spans="1:3" x14ac:dyDescent="0.2">
      <c r="A90" s="160" t="s">
        <v>374</v>
      </c>
      <c r="B90" s="161" t="s">
        <v>156</v>
      </c>
      <c r="C90" s="161" t="s">
        <v>166</v>
      </c>
    </row>
    <row r="91" spans="1:3" x14ac:dyDescent="0.2">
      <c r="A91" s="160" t="s">
        <v>375</v>
      </c>
      <c r="B91" s="161" t="s">
        <v>156</v>
      </c>
      <c r="C91" s="161" t="s">
        <v>166</v>
      </c>
    </row>
    <row r="92" spans="1:3" x14ac:dyDescent="0.2">
      <c r="A92" s="160" t="s">
        <v>376</v>
      </c>
      <c r="B92" s="161" t="s">
        <v>156</v>
      </c>
      <c r="C92" s="161" t="s">
        <v>166</v>
      </c>
    </row>
    <row r="93" spans="1:3" x14ac:dyDescent="0.2">
      <c r="A93" s="160" t="s">
        <v>377</v>
      </c>
      <c r="B93" s="161" t="s">
        <v>156</v>
      </c>
      <c r="C93" s="161" t="s">
        <v>166</v>
      </c>
    </row>
    <row r="94" spans="1:3" x14ac:dyDescent="0.2">
      <c r="A94" s="160" t="s">
        <v>378</v>
      </c>
      <c r="B94" s="161" t="s">
        <v>156</v>
      </c>
      <c r="C94" s="161" t="s">
        <v>166</v>
      </c>
    </row>
    <row r="95" spans="1:3" x14ac:dyDescent="0.2">
      <c r="A95" s="160" t="s">
        <v>379</v>
      </c>
      <c r="B95" s="161" t="s">
        <v>156</v>
      </c>
      <c r="C95" s="161" t="s">
        <v>166</v>
      </c>
    </row>
    <row r="96" spans="1:3" x14ac:dyDescent="0.2">
      <c r="A96" s="160" t="s">
        <v>380</v>
      </c>
      <c r="B96" s="161" t="s">
        <v>156</v>
      </c>
      <c r="C96" s="161" t="s">
        <v>166</v>
      </c>
    </row>
    <row r="97" spans="1:3" x14ac:dyDescent="0.2">
      <c r="A97" s="160" t="s">
        <v>381</v>
      </c>
      <c r="B97" s="161" t="s">
        <v>156</v>
      </c>
      <c r="C97" s="161" t="s">
        <v>166</v>
      </c>
    </row>
    <row r="98" spans="1:3" x14ac:dyDescent="0.2">
      <c r="A98" s="160" t="s">
        <v>382</v>
      </c>
      <c r="B98" s="161" t="s">
        <v>156</v>
      </c>
      <c r="C98" s="161" t="s">
        <v>166</v>
      </c>
    </row>
    <row r="99" spans="1:3" x14ac:dyDescent="0.2">
      <c r="A99" s="160" t="s">
        <v>383</v>
      </c>
      <c r="B99" s="161" t="s">
        <v>156</v>
      </c>
      <c r="C99" s="161" t="s">
        <v>166</v>
      </c>
    </row>
    <row r="100" spans="1:3" x14ac:dyDescent="0.2">
      <c r="A100" s="160" t="s">
        <v>384</v>
      </c>
      <c r="B100" s="161" t="s">
        <v>156</v>
      </c>
      <c r="C100" s="161" t="s">
        <v>166</v>
      </c>
    </row>
    <row r="101" spans="1:3" x14ac:dyDescent="0.2">
      <c r="A101" s="160" t="s">
        <v>385</v>
      </c>
      <c r="B101" s="161" t="s">
        <v>156</v>
      </c>
      <c r="C101" s="161" t="s">
        <v>166</v>
      </c>
    </row>
    <row r="102" spans="1:3" x14ac:dyDescent="0.2">
      <c r="A102" s="160" t="s">
        <v>386</v>
      </c>
      <c r="B102" s="161" t="s">
        <v>156</v>
      </c>
      <c r="C102" s="161" t="s">
        <v>166</v>
      </c>
    </row>
    <row r="103" spans="1:3" x14ac:dyDescent="0.2">
      <c r="A103" s="160" t="s">
        <v>387</v>
      </c>
      <c r="B103" s="161" t="s">
        <v>156</v>
      </c>
      <c r="C103" s="161" t="s">
        <v>166</v>
      </c>
    </row>
    <row r="104" spans="1:3" x14ac:dyDescent="0.2">
      <c r="A104" s="160" t="s">
        <v>388</v>
      </c>
      <c r="B104" s="161" t="s">
        <v>156</v>
      </c>
      <c r="C104" s="161" t="s">
        <v>166</v>
      </c>
    </row>
    <row r="105" spans="1:3" x14ac:dyDescent="0.2">
      <c r="A105" s="160" t="s">
        <v>389</v>
      </c>
      <c r="B105" s="161" t="s">
        <v>156</v>
      </c>
      <c r="C105" s="161" t="s">
        <v>166</v>
      </c>
    </row>
    <row r="106" spans="1:3" x14ac:dyDescent="0.2">
      <c r="A106" s="160" t="s">
        <v>390</v>
      </c>
      <c r="B106" s="161" t="s">
        <v>156</v>
      </c>
      <c r="C106" s="161" t="s">
        <v>166</v>
      </c>
    </row>
    <row r="107" spans="1:3" x14ac:dyDescent="0.2">
      <c r="A107" s="160" t="s">
        <v>391</v>
      </c>
      <c r="B107" s="161" t="s">
        <v>156</v>
      </c>
      <c r="C107" s="161" t="s">
        <v>166</v>
      </c>
    </row>
    <row r="108" spans="1:3" x14ac:dyDescent="0.2">
      <c r="A108" s="160" t="s">
        <v>392</v>
      </c>
      <c r="B108" s="161" t="s">
        <v>156</v>
      </c>
      <c r="C108" s="161" t="s">
        <v>166</v>
      </c>
    </row>
    <row r="109" spans="1:3" x14ac:dyDescent="0.2">
      <c r="A109" s="160" t="s">
        <v>393</v>
      </c>
      <c r="B109" s="161"/>
      <c r="C109" s="161"/>
    </row>
    <row r="110" spans="1:3" x14ac:dyDescent="0.2">
      <c r="A110" s="160" t="s">
        <v>393</v>
      </c>
      <c r="B110" s="161"/>
      <c r="C110" s="161"/>
    </row>
    <row r="111" spans="1:3" x14ac:dyDescent="0.2">
      <c r="A111" s="160" t="s">
        <v>394</v>
      </c>
      <c r="B111" s="161" t="s">
        <v>156</v>
      </c>
      <c r="C111" s="161" t="s">
        <v>166</v>
      </c>
    </row>
    <row r="112" spans="1:3" x14ac:dyDescent="0.2">
      <c r="A112" s="160" t="s">
        <v>395</v>
      </c>
      <c r="B112" s="161" t="s">
        <v>156</v>
      </c>
      <c r="C112" s="161" t="s">
        <v>166</v>
      </c>
    </row>
    <row r="113" spans="1:3" x14ac:dyDescent="0.2">
      <c r="A113" s="160" t="s">
        <v>396</v>
      </c>
      <c r="B113" s="161" t="s">
        <v>156</v>
      </c>
      <c r="C113" s="161" t="s">
        <v>166</v>
      </c>
    </row>
    <row r="114" spans="1:3" x14ac:dyDescent="0.2">
      <c r="A114" s="160" t="s">
        <v>397</v>
      </c>
      <c r="B114" s="161" t="s">
        <v>156</v>
      </c>
      <c r="C114" s="161" t="s">
        <v>166</v>
      </c>
    </row>
    <row r="115" spans="1:3" x14ac:dyDescent="0.2">
      <c r="A115" s="160" t="s">
        <v>398</v>
      </c>
      <c r="B115" s="161" t="s">
        <v>156</v>
      </c>
      <c r="C115" s="161" t="s">
        <v>166</v>
      </c>
    </row>
    <row r="116" spans="1:3" x14ac:dyDescent="0.2">
      <c r="A116" s="160" t="s">
        <v>399</v>
      </c>
      <c r="B116" s="161" t="s">
        <v>156</v>
      </c>
      <c r="C116" s="161" t="s">
        <v>166</v>
      </c>
    </row>
    <row r="117" spans="1:3" x14ac:dyDescent="0.2">
      <c r="A117" s="160" t="s">
        <v>400</v>
      </c>
      <c r="B117" s="161" t="s">
        <v>156</v>
      </c>
      <c r="C117" s="161" t="s">
        <v>166</v>
      </c>
    </row>
    <row r="118" spans="1:3" x14ac:dyDescent="0.2">
      <c r="A118" s="160" t="s">
        <v>401</v>
      </c>
      <c r="B118" s="161" t="s">
        <v>156</v>
      </c>
      <c r="C118" s="161" t="s">
        <v>166</v>
      </c>
    </row>
    <row r="119" spans="1:3" x14ac:dyDescent="0.2">
      <c r="A119" s="160" t="s">
        <v>402</v>
      </c>
      <c r="B119" s="161" t="s">
        <v>156</v>
      </c>
      <c r="C119" s="161" t="s">
        <v>166</v>
      </c>
    </row>
    <row r="120" spans="1:3" x14ac:dyDescent="0.2">
      <c r="A120" s="160" t="s">
        <v>403</v>
      </c>
      <c r="B120" s="161" t="s">
        <v>156</v>
      </c>
      <c r="C120" s="161" t="s">
        <v>166</v>
      </c>
    </row>
    <row r="121" spans="1:3" x14ac:dyDescent="0.2">
      <c r="A121" s="160" t="s">
        <v>404</v>
      </c>
      <c r="B121" s="161" t="s">
        <v>156</v>
      </c>
      <c r="C121" s="161" t="s">
        <v>166</v>
      </c>
    </row>
    <row r="122" spans="1:3" x14ac:dyDescent="0.2">
      <c r="A122" s="160" t="s">
        <v>405</v>
      </c>
      <c r="B122" s="161" t="s">
        <v>156</v>
      </c>
      <c r="C122" s="161" t="s">
        <v>166</v>
      </c>
    </row>
    <row r="123" spans="1:3" x14ac:dyDescent="0.2">
      <c r="A123" s="160" t="s">
        <v>406</v>
      </c>
      <c r="B123" s="161" t="s">
        <v>156</v>
      </c>
      <c r="C123" s="161" t="s">
        <v>166</v>
      </c>
    </row>
    <row r="124" spans="1:3" x14ac:dyDescent="0.2">
      <c r="A124" s="160" t="s">
        <v>407</v>
      </c>
      <c r="B124" s="161" t="s">
        <v>156</v>
      </c>
      <c r="C124" s="161" t="s">
        <v>166</v>
      </c>
    </row>
    <row r="125" spans="1:3" x14ac:dyDescent="0.2">
      <c r="A125" s="160" t="s">
        <v>408</v>
      </c>
      <c r="B125" s="161" t="s">
        <v>156</v>
      </c>
      <c r="C125" s="161" t="s">
        <v>166</v>
      </c>
    </row>
    <row r="126" spans="1:3" x14ac:dyDescent="0.2">
      <c r="A126" s="160" t="s">
        <v>409</v>
      </c>
      <c r="B126" s="161" t="s">
        <v>156</v>
      </c>
      <c r="C126" s="161" t="s">
        <v>166</v>
      </c>
    </row>
    <row r="127" spans="1:3" x14ac:dyDescent="0.2">
      <c r="A127" s="160" t="s">
        <v>410</v>
      </c>
      <c r="B127" s="161" t="s">
        <v>156</v>
      </c>
      <c r="C127" s="161" t="s">
        <v>166</v>
      </c>
    </row>
    <row r="128" spans="1:3" x14ac:dyDescent="0.2">
      <c r="A128" s="160" t="s">
        <v>411</v>
      </c>
      <c r="B128" s="161" t="s">
        <v>156</v>
      </c>
      <c r="C128" s="161" t="s">
        <v>166</v>
      </c>
    </row>
    <row r="129" spans="1:3" x14ac:dyDescent="0.2">
      <c r="A129" s="160" t="s">
        <v>412</v>
      </c>
      <c r="B129" s="161" t="s">
        <v>156</v>
      </c>
      <c r="C129" s="161" t="s">
        <v>166</v>
      </c>
    </row>
    <row r="130" spans="1:3" x14ac:dyDescent="0.2">
      <c r="A130" s="160" t="s">
        <v>413</v>
      </c>
      <c r="B130" s="161" t="s">
        <v>156</v>
      </c>
      <c r="C130" s="161" t="s">
        <v>166</v>
      </c>
    </row>
    <row r="131" spans="1:3" x14ac:dyDescent="0.2">
      <c r="A131" s="160" t="s">
        <v>414</v>
      </c>
      <c r="B131" s="161" t="s">
        <v>156</v>
      </c>
      <c r="C131" s="161" t="s">
        <v>166</v>
      </c>
    </row>
    <row r="132" spans="1:3" x14ac:dyDescent="0.2">
      <c r="A132" s="160" t="s">
        <v>415</v>
      </c>
      <c r="B132" s="161" t="s">
        <v>156</v>
      </c>
      <c r="C132" s="161" t="s">
        <v>166</v>
      </c>
    </row>
    <row r="133" spans="1:3" x14ac:dyDescent="0.2">
      <c r="A133" s="160" t="s">
        <v>416</v>
      </c>
      <c r="B133" s="161" t="s">
        <v>156</v>
      </c>
      <c r="C133" s="161" t="s">
        <v>166</v>
      </c>
    </row>
    <row r="134" spans="1:3" x14ac:dyDescent="0.2">
      <c r="A134" s="160" t="s">
        <v>417</v>
      </c>
      <c r="B134" s="161" t="s">
        <v>156</v>
      </c>
      <c r="C134" s="161" t="s">
        <v>166</v>
      </c>
    </row>
    <row r="135" spans="1:3" x14ac:dyDescent="0.2">
      <c r="A135" s="160" t="s">
        <v>418</v>
      </c>
      <c r="B135" s="161" t="s">
        <v>156</v>
      </c>
      <c r="C135" s="161" t="s">
        <v>166</v>
      </c>
    </row>
    <row r="136" spans="1:3" x14ac:dyDescent="0.2">
      <c r="A136" s="160" t="s">
        <v>419</v>
      </c>
      <c r="B136" s="161" t="s">
        <v>156</v>
      </c>
      <c r="C136" s="161" t="s">
        <v>166</v>
      </c>
    </row>
    <row r="137" spans="1:3" x14ac:dyDescent="0.2">
      <c r="A137" s="160" t="s">
        <v>420</v>
      </c>
      <c r="B137" s="161" t="s">
        <v>156</v>
      </c>
      <c r="C137" s="161" t="s">
        <v>166</v>
      </c>
    </row>
    <row r="138" spans="1:3" x14ac:dyDescent="0.2">
      <c r="A138" s="160" t="s">
        <v>421</v>
      </c>
      <c r="B138" s="161" t="s">
        <v>156</v>
      </c>
      <c r="C138" s="161" t="s">
        <v>166</v>
      </c>
    </row>
    <row r="139" spans="1:3" x14ac:dyDescent="0.2">
      <c r="A139" s="160" t="s">
        <v>422</v>
      </c>
      <c r="B139" s="161"/>
      <c r="C139" s="161"/>
    </row>
    <row r="140" spans="1:3" x14ac:dyDescent="0.2">
      <c r="A140" s="160" t="s">
        <v>423</v>
      </c>
      <c r="B140" s="161" t="s">
        <v>156</v>
      </c>
      <c r="C140" s="161" t="s">
        <v>166</v>
      </c>
    </row>
    <row r="141" spans="1:3" x14ac:dyDescent="0.2">
      <c r="A141" s="160" t="s">
        <v>424</v>
      </c>
      <c r="B141" s="161" t="s">
        <v>156</v>
      </c>
      <c r="C141" s="161" t="s">
        <v>166</v>
      </c>
    </row>
    <row r="142" spans="1:3" x14ac:dyDescent="0.2">
      <c r="A142" s="160" t="s">
        <v>425</v>
      </c>
      <c r="B142" s="161" t="s">
        <v>156</v>
      </c>
      <c r="C142" s="161" t="s">
        <v>166</v>
      </c>
    </row>
    <row r="143" spans="1:3" x14ac:dyDescent="0.2">
      <c r="A143" s="160" t="s">
        <v>426</v>
      </c>
      <c r="B143" s="161" t="s">
        <v>156</v>
      </c>
      <c r="C143" s="161" t="s">
        <v>166</v>
      </c>
    </row>
    <row r="144" spans="1:3" x14ac:dyDescent="0.2">
      <c r="A144" s="160" t="s">
        <v>427</v>
      </c>
      <c r="B144" s="161" t="s">
        <v>156</v>
      </c>
      <c r="C144" s="161" t="s">
        <v>166</v>
      </c>
    </row>
    <row r="145" spans="1:3" x14ac:dyDescent="0.2">
      <c r="A145" s="160" t="s">
        <v>428</v>
      </c>
      <c r="B145" s="161" t="s">
        <v>156</v>
      </c>
      <c r="C145" s="161" t="s">
        <v>166</v>
      </c>
    </row>
    <row r="146" spans="1:3" x14ac:dyDescent="0.2">
      <c r="A146" s="160" t="s">
        <v>429</v>
      </c>
      <c r="B146" s="161" t="s">
        <v>156</v>
      </c>
      <c r="C146" s="161" t="s">
        <v>166</v>
      </c>
    </row>
    <row r="147" spans="1:3" x14ac:dyDescent="0.2">
      <c r="A147" s="160" t="s">
        <v>430</v>
      </c>
      <c r="B147" s="161" t="s">
        <v>156</v>
      </c>
      <c r="C147" s="161" t="s">
        <v>166</v>
      </c>
    </row>
    <row r="148" spans="1:3" x14ac:dyDescent="0.2">
      <c r="A148" s="160" t="s">
        <v>431</v>
      </c>
      <c r="B148" s="161" t="s">
        <v>156</v>
      </c>
      <c r="C148" s="161" t="s">
        <v>166</v>
      </c>
    </row>
    <row r="149" spans="1:3" x14ac:dyDescent="0.2">
      <c r="A149" s="160" t="s">
        <v>432</v>
      </c>
      <c r="B149" s="161" t="s">
        <v>156</v>
      </c>
      <c r="C149" s="161" t="s">
        <v>166</v>
      </c>
    </row>
    <row r="150" spans="1:3" x14ac:dyDescent="0.2">
      <c r="A150" s="160" t="s">
        <v>433</v>
      </c>
      <c r="B150" s="161" t="s">
        <v>156</v>
      </c>
      <c r="C150" s="161" t="s">
        <v>166</v>
      </c>
    </row>
    <row r="151" spans="1:3" x14ac:dyDescent="0.2">
      <c r="A151" s="160" t="s">
        <v>434</v>
      </c>
      <c r="B151" s="161" t="s">
        <v>156</v>
      </c>
      <c r="C151" s="161" t="s">
        <v>166</v>
      </c>
    </row>
    <row r="152" spans="1:3" x14ac:dyDescent="0.2">
      <c r="A152" s="160" t="s">
        <v>435</v>
      </c>
      <c r="B152" s="161" t="s">
        <v>156</v>
      </c>
      <c r="C152" s="161" t="s">
        <v>166</v>
      </c>
    </row>
    <row r="153" spans="1:3" x14ac:dyDescent="0.2">
      <c r="A153" s="160" t="s">
        <v>436</v>
      </c>
      <c r="B153" s="161" t="s">
        <v>156</v>
      </c>
      <c r="C153" s="161" t="s">
        <v>166</v>
      </c>
    </row>
    <row r="154" spans="1:3" x14ac:dyDescent="0.2">
      <c r="A154" s="160" t="s">
        <v>437</v>
      </c>
      <c r="B154" s="161" t="s">
        <v>156</v>
      </c>
      <c r="C154" s="161" t="s">
        <v>166</v>
      </c>
    </row>
    <row r="155" spans="1:3" x14ac:dyDescent="0.2">
      <c r="A155" s="160" t="s">
        <v>438</v>
      </c>
      <c r="B155" s="161" t="s">
        <v>156</v>
      </c>
      <c r="C155" s="161" t="s">
        <v>166</v>
      </c>
    </row>
    <row r="156" spans="1:3" x14ac:dyDescent="0.2">
      <c r="A156" s="160" t="s">
        <v>439</v>
      </c>
      <c r="B156" s="161" t="s">
        <v>156</v>
      </c>
      <c r="C156" s="161" t="s">
        <v>166</v>
      </c>
    </row>
    <row r="157" spans="1:3" x14ac:dyDescent="0.2">
      <c r="A157" s="160" t="s">
        <v>440</v>
      </c>
      <c r="B157" s="161" t="s">
        <v>156</v>
      </c>
      <c r="C157" s="161" t="s">
        <v>166</v>
      </c>
    </row>
    <row r="158" spans="1:3" x14ac:dyDescent="0.2">
      <c r="A158" s="160" t="s">
        <v>441</v>
      </c>
      <c r="B158" s="161" t="s">
        <v>156</v>
      </c>
      <c r="C158" s="161" t="s">
        <v>166</v>
      </c>
    </row>
    <row r="159" spans="1:3" x14ac:dyDescent="0.2">
      <c r="A159" s="160" t="s">
        <v>442</v>
      </c>
      <c r="B159" s="161" t="s">
        <v>156</v>
      </c>
      <c r="C159" s="161" t="s">
        <v>166</v>
      </c>
    </row>
    <row r="160" spans="1:3" x14ac:dyDescent="0.2">
      <c r="A160" s="160" t="s">
        <v>443</v>
      </c>
      <c r="B160" s="161" t="s">
        <v>156</v>
      </c>
      <c r="C160" s="161" t="s">
        <v>166</v>
      </c>
    </row>
    <row r="161" spans="1:3" x14ac:dyDescent="0.2">
      <c r="A161" s="160" t="s">
        <v>444</v>
      </c>
      <c r="B161" s="161" t="s">
        <v>156</v>
      </c>
      <c r="C161" s="161" t="s">
        <v>166</v>
      </c>
    </row>
    <row r="162" spans="1:3" x14ac:dyDescent="0.2">
      <c r="A162" s="160" t="s">
        <v>445</v>
      </c>
      <c r="B162" s="161" t="s">
        <v>156</v>
      </c>
      <c r="C162" s="161" t="s">
        <v>166</v>
      </c>
    </row>
    <row r="163" spans="1:3" x14ac:dyDescent="0.2">
      <c r="A163" s="160" t="s">
        <v>446</v>
      </c>
      <c r="B163" s="161" t="s">
        <v>156</v>
      </c>
      <c r="C163" s="161" t="s">
        <v>166</v>
      </c>
    </row>
    <row r="164" spans="1:3" x14ac:dyDescent="0.2">
      <c r="A164" s="160" t="s">
        <v>447</v>
      </c>
      <c r="B164" s="161" t="s">
        <v>156</v>
      </c>
      <c r="C164" s="161" t="s">
        <v>166</v>
      </c>
    </row>
    <row r="165" spans="1:3" x14ac:dyDescent="0.2">
      <c r="A165" s="160" t="s">
        <v>448</v>
      </c>
      <c r="B165" s="161" t="s">
        <v>156</v>
      </c>
      <c r="C165" s="161" t="s">
        <v>166</v>
      </c>
    </row>
    <row r="166" spans="1:3" x14ac:dyDescent="0.2">
      <c r="A166" s="160" t="s">
        <v>449</v>
      </c>
      <c r="B166" s="161" t="s">
        <v>156</v>
      </c>
      <c r="C166" s="161" t="s">
        <v>166</v>
      </c>
    </row>
    <row r="167" spans="1:3" x14ac:dyDescent="0.2">
      <c r="A167" s="160" t="s">
        <v>450</v>
      </c>
      <c r="B167" s="161" t="s">
        <v>156</v>
      </c>
      <c r="C167" s="161" t="s">
        <v>166</v>
      </c>
    </row>
    <row r="168" spans="1:3" x14ac:dyDescent="0.2">
      <c r="A168" s="160" t="s">
        <v>451</v>
      </c>
      <c r="B168" s="161" t="s">
        <v>156</v>
      </c>
      <c r="C168" s="161" t="s">
        <v>166</v>
      </c>
    </row>
    <row r="169" spans="1:3" x14ac:dyDescent="0.2">
      <c r="A169" s="160" t="s">
        <v>452</v>
      </c>
      <c r="B169" s="161" t="s">
        <v>156</v>
      </c>
      <c r="C169" s="161" t="s">
        <v>166</v>
      </c>
    </row>
    <row r="170" spans="1:3" x14ac:dyDescent="0.2">
      <c r="A170" s="160" t="s">
        <v>453</v>
      </c>
      <c r="B170" s="161" t="s">
        <v>156</v>
      </c>
      <c r="C170" s="161" t="s">
        <v>166</v>
      </c>
    </row>
    <row r="171" spans="1:3" x14ac:dyDescent="0.2">
      <c r="A171" s="160" t="s">
        <v>454</v>
      </c>
      <c r="B171" s="161" t="s">
        <v>156</v>
      </c>
      <c r="C171" s="161" t="s">
        <v>166</v>
      </c>
    </row>
    <row r="172" spans="1:3" x14ac:dyDescent="0.2">
      <c r="A172" s="160" t="s">
        <v>455</v>
      </c>
      <c r="B172" s="161" t="s">
        <v>156</v>
      </c>
      <c r="C172" s="161" t="s">
        <v>166</v>
      </c>
    </row>
    <row r="173" spans="1:3" x14ac:dyDescent="0.2">
      <c r="A173" s="160" t="s">
        <v>456</v>
      </c>
      <c r="B173" s="161" t="s">
        <v>156</v>
      </c>
      <c r="C173" s="161" t="s">
        <v>166</v>
      </c>
    </row>
    <row r="174" spans="1:3" x14ac:dyDescent="0.2">
      <c r="A174" s="160" t="s">
        <v>457</v>
      </c>
      <c r="B174" s="161" t="s">
        <v>156</v>
      </c>
      <c r="C174" s="161" t="s">
        <v>166</v>
      </c>
    </row>
    <row r="175" spans="1:3" x14ac:dyDescent="0.2">
      <c r="A175" s="160" t="s">
        <v>458</v>
      </c>
      <c r="B175" s="161" t="s">
        <v>156</v>
      </c>
      <c r="C175" s="161" t="s">
        <v>166</v>
      </c>
    </row>
    <row r="176" spans="1:3" x14ac:dyDescent="0.2">
      <c r="A176" s="160" t="s">
        <v>459</v>
      </c>
      <c r="B176" s="161" t="s">
        <v>156</v>
      </c>
      <c r="C176" s="161" t="s">
        <v>166</v>
      </c>
    </row>
    <row r="177" spans="1:3" x14ac:dyDescent="0.2">
      <c r="A177" s="160" t="s">
        <v>460</v>
      </c>
      <c r="B177" s="161" t="s">
        <v>156</v>
      </c>
      <c r="C177" s="161" t="s">
        <v>166</v>
      </c>
    </row>
    <row r="178" spans="1:3" x14ac:dyDescent="0.2">
      <c r="A178" s="160" t="s">
        <v>461</v>
      </c>
      <c r="B178" s="161" t="s">
        <v>156</v>
      </c>
      <c r="C178" s="161" t="s">
        <v>166</v>
      </c>
    </row>
    <row r="179" spans="1:3" x14ac:dyDescent="0.2">
      <c r="A179" s="160" t="s">
        <v>462</v>
      </c>
      <c r="B179" s="161" t="s">
        <v>156</v>
      </c>
      <c r="C179" s="161" t="s">
        <v>166</v>
      </c>
    </row>
    <row r="180" spans="1:3" x14ac:dyDescent="0.2">
      <c r="A180" s="160" t="s">
        <v>463</v>
      </c>
      <c r="B180" s="161" t="s">
        <v>156</v>
      </c>
      <c r="C180" s="161" t="s">
        <v>166</v>
      </c>
    </row>
    <row r="181" spans="1:3" x14ac:dyDescent="0.2">
      <c r="A181" s="160" t="s">
        <v>464</v>
      </c>
      <c r="B181" s="161" t="s">
        <v>156</v>
      </c>
      <c r="C181" s="161" t="s">
        <v>166</v>
      </c>
    </row>
    <row r="182" spans="1:3" x14ac:dyDescent="0.2">
      <c r="A182" s="160" t="s">
        <v>465</v>
      </c>
      <c r="B182" s="161" t="s">
        <v>156</v>
      </c>
      <c r="C182" s="161" t="s">
        <v>166</v>
      </c>
    </row>
    <row r="183" spans="1:3" x14ac:dyDescent="0.2">
      <c r="A183" s="160" t="s">
        <v>466</v>
      </c>
      <c r="B183" s="161" t="s">
        <v>156</v>
      </c>
      <c r="C183" s="161" t="s">
        <v>166</v>
      </c>
    </row>
    <row r="184" spans="1:3" x14ac:dyDescent="0.2">
      <c r="A184" s="162" t="s">
        <v>184</v>
      </c>
      <c r="B184" s="161" t="s">
        <v>156</v>
      </c>
      <c r="C184" s="161" t="s">
        <v>166</v>
      </c>
    </row>
    <row r="185" spans="1:3" x14ac:dyDescent="0.2">
      <c r="A185" s="160" t="s">
        <v>467</v>
      </c>
      <c r="B185" s="161" t="s">
        <v>156</v>
      </c>
      <c r="C185" s="161" t="s">
        <v>166</v>
      </c>
    </row>
    <row r="186" spans="1:3" x14ac:dyDescent="0.2">
      <c r="A186" s="160" t="s">
        <v>468</v>
      </c>
      <c r="B186" s="161" t="s">
        <v>156</v>
      </c>
      <c r="C186" s="161" t="s">
        <v>166</v>
      </c>
    </row>
    <row r="187" spans="1:3" x14ac:dyDescent="0.2">
      <c r="A187" s="160" t="s">
        <v>469</v>
      </c>
      <c r="B187" s="161" t="s">
        <v>156</v>
      </c>
      <c r="C187" s="161" t="s">
        <v>166</v>
      </c>
    </row>
    <row r="188" spans="1:3" x14ac:dyDescent="0.2">
      <c r="A188" s="160" t="s">
        <v>470</v>
      </c>
      <c r="B188" s="161" t="s">
        <v>156</v>
      </c>
      <c r="C188" s="161" t="s">
        <v>166</v>
      </c>
    </row>
    <row r="189" spans="1:3" x14ac:dyDescent="0.2">
      <c r="A189" s="160" t="s">
        <v>471</v>
      </c>
      <c r="B189" s="161" t="s">
        <v>156</v>
      </c>
      <c r="C189" s="161" t="s">
        <v>166</v>
      </c>
    </row>
    <row r="190" spans="1:3" x14ac:dyDescent="0.2">
      <c r="A190" s="160" t="s">
        <v>472</v>
      </c>
      <c r="B190" s="161" t="s">
        <v>156</v>
      </c>
      <c r="C190" s="161" t="s">
        <v>166</v>
      </c>
    </row>
    <row r="191" spans="1:3" x14ac:dyDescent="0.2">
      <c r="A191" s="160" t="s">
        <v>473</v>
      </c>
      <c r="B191" s="161" t="s">
        <v>156</v>
      </c>
      <c r="C191" s="161" t="s">
        <v>166</v>
      </c>
    </row>
    <row r="192" spans="1:3" x14ac:dyDescent="0.2">
      <c r="A192" s="160" t="s">
        <v>474</v>
      </c>
      <c r="B192" s="161" t="s">
        <v>156</v>
      </c>
      <c r="C192" s="161" t="s">
        <v>166</v>
      </c>
    </row>
    <row r="193" spans="1:3" x14ac:dyDescent="0.2">
      <c r="A193" s="160" t="s">
        <v>475</v>
      </c>
      <c r="B193" s="161" t="s">
        <v>156</v>
      </c>
      <c r="C193" s="161" t="s">
        <v>166</v>
      </c>
    </row>
    <row r="194" spans="1:3" x14ac:dyDescent="0.2">
      <c r="A194" s="160" t="s">
        <v>476</v>
      </c>
      <c r="B194" s="161" t="s">
        <v>156</v>
      </c>
      <c r="C194" s="161" t="s">
        <v>166</v>
      </c>
    </row>
    <row r="195" spans="1:3" x14ac:dyDescent="0.2">
      <c r="A195" s="160" t="s">
        <v>477</v>
      </c>
      <c r="B195" s="161" t="s">
        <v>156</v>
      </c>
      <c r="C195" s="161" t="s">
        <v>166</v>
      </c>
    </row>
    <row r="196" spans="1:3" x14ac:dyDescent="0.2">
      <c r="A196" s="160" t="s">
        <v>478</v>
      </c>
      <c r="B196" s="161" t="s">
        <v>156</v>
      </c>
      <c r="C196" s="161" t="s">
        <v>166</v>
      </c>
    </row>
    <row r="197" spans="1:3" x14ac:dyDescent="0.2">
      <c r="A197" s="160" t="s">
        <v>479</v>
      </c>
      <c r="B197" s="161" t="s">
        <v>156</v>
      </c>
      <c r="C197" s="161" t="s">
        <v>166</v>
      </c>
    </row>
    <row r="198" spans="1:3" x14ac:dyDescent="0.2">
      <c r="A198" s="160" t="s">
        <v>480</v>
      </c>
      <c r="B198" s="161" t="s">
        <v>156</v>
      </c>
      <c r="C198" s="161" t="s">
        <v>166</v>
      </c>
    </row>
    <row r="199" spans="1:3" x14ac:dyDescent="0.2">
      <c r="A199" s="160" t="s">
        <v>481</v>
      </c>
      <c r="B199" s="161" t="s">
        <v>156</v>
      </c>
      <c r="C199" s="161" t="s">
        <v>166</v>
      </c>
    </row>
    <row r="200" spans="1:3" x14ac:dyDescent="0.2">
      <c r="A200" s="160" t="s">
        <v>482</v>
      </c>
      <c r="B200" s="161" t="s">
        <v>156</v>
      </c>
      <c r="C200" s="161" t="s">
        <v>166</v>
      </c>
    </row>
    <row r="201" spans="1:3" x14ac:dyDescent="0.2">
      <c r="A201" s="160" t="s">
        <v>483</v>
      </c>
      <c r="B201" s="161" t="s">
        <v>156</v>
      </c>
      <c r="C201" s="161" t="s">
        <v>166</v>
      </c>
    </row>
    <row r="202" spans="1:3" x14ac:dyDescent="0.2">
      <c r="A202" s="160" t="s">
        <v>484</v>
      </c>
      <c r="B202" s="161" t="s">
        <v>156</v>
      </c>
      <c r="C202" s="161" t="s">
        <v>166</v>
      </c>
    </row>
    <row r="203" spans="1:3" x14ac:dyDescent="0.2">
      <c r="A203" s="160" t="s">
        <v>485</v>
      </c>
      <c r="B203" s="161" t="s">
        <v>156</v>
      </c>
      <c r="C203" s="161" t="s">
        <v>166</v>
      </c>
    </row>
    <row r="204" spans="1:3" x14ac:dyDescent="0.2">
      <c r="A204" s="160" t="s">
        <v>486</v>
      </c>
      <c r="B204" s="161" t="s">
        <v>156</v>
      </c>
      <c r="C204" s="161" t="s">
        <v>166</v>
      </c>
    </row>
    <row r="205" spans="1:3" x14ac:dyDescent="0.2">
      <c r="A205" s="160" t="s">
        <v>487</v>
      </c>
      <c r="B205" s="161" t="s">
        <v>156</v>
      </c>
      <c r="C205" s="161" t="s">
        <v>166</v>
      </c>
    </row>
    <row r="206" spans="1:3" x14ac:dyDescent="0.2">
      <c r="A206" s="160" t="s">
        <v>488</v>
      </c>
      <c r="B206" s="161" t="s">
        <v>156</v>
      </c>
      <c r="C206" s="161" t="s">
        <v>166</v>
      </c>
    </row>
    <row r="207" spans="1:3" x14ac:dyDescent="0.2">
      <c r="A207" s="160" t="s">
        <v>489</v>
      </c>
      <c r="B207" s="161" t="s">
        <v>156</v>
      </c>
      <c r="C207" s="161" t="s">
        <v>166</v>
      </c>
    </row>
    <row r="208" spans="1:3" x14ac:dyDescent="0.2">
      <c r="A208" s="160" t="s">
        <v>490</v>
      </c>
      <c r="B208" s="161" t="s">
        <v>156</v>
      </c>
      <c r="C208" s="161" t="s">
        <v>166</v>
      </c>
    </row>
    <row r="209" spans="1:3" x14ac:dyDescent="0.2">
      <c r="A209" s="160" t="s">
        <v>491</v>
      </c>
      <c r="B209" s="161" t="s">
        <v>156</v>
      </c>
      <c r="C209" s="161" t="s">
        <v>166</v>
      </c>
    </row>
    <row r="210" spans="1:3" x14ac:dyDescent="0.2">
      <c r="A210" s="160" t="s">
        <v>492</v>
      </c>
      <c r="B210" s="161" t="s">
        <v>156</v>
      </c>
      <c r="C210" s="161" t="s">
        <v>166</v>
      </c>
    </row>
    <row r="211" spans="1:3" x14ac:dyDescent="0.2">
      <c r="A211" s="160" t="s">
        <v>493</v>
      </c>
      <c r="B211" s="161" t="s">
        <v>156</v>
      </c>
      <c r="C211" s="161" t="s">
        <v>166</v>
      </c>
    </row>
    <row r="212" spans="1:3" x14ac:dyDescent="0.2">
      <c r="A212" s="160" t="s">
        <v>494</v>
      </c>
      <c r="B212" s="161" t="s">
        <v>156</v>
      </c>
      <c r="C212" s="161" t="s">
        <v>166</v>
      </c>
    </row>
    <row r="213" spans="1:3" x14ac:dyDescent="0.2">
      <c r="A213" s="160" t="s">
        <v>495</v>
      </c>
      <c r="B213" s="161" t="s">
        <v>156</v>
      </c>
      <c r="C213" s="161" t="s">
        <v>166</v>
      </c>
    </row>
    <row r="214" spans="1:3" x14ac:dyDescent="0.2">
      <c r="A214" s="160" t="s">
        <v>496</v>
      </c>
      <c r="B214" s="161" t="s">
        <v>156</v>
      </c>
      <c r="C214" s="161" t="s">
        <v>166</v>
      </c>
    </row>
    <row r="215" spans="1:3" x14ac:dyDescent="0.2">
      <c r="A215" s="160" t="s">
        <v>497</v>
      </c>
      <c r="B215" s="161" t="s">
        <v>156</v>
      </c>
      <c r="C215" s="161" t="s">
        <v>166</v>
      </c>
    </row>
    <row r="216" spans="1:3" x14ac:dyDescent="0.2">
      <c r="A216" s="160" t="s">
        <v>498</v>
      </c>
      <c r="B216" s="161" t="s">
        <v>156</v>
      </c>
      <c r="C216" s="161" t="s">
        <v>166</v>
      </c>
    </row>
    <row r="217" spans="1:3" x14ac:dyDescent="0.2">
      <c r="A217" s="160" t="s">
        <v>499</v>
      </c>
      <c r="B217" s="161" t="s">
        <v>156</v>
      </c>
      <c r="C217" s="161" t="s">
        <v>166</v>
      </c>
    </row>
    <row r="218" spans="1:3" x14ac:dyDescent="0.2">
      <c r="A218" s="160" t="s">
        <v>500</v>
      </c>
      <c r="B218" s="161" t="s">
        <v>156</v>
      </c>
      <c r="C218" s="161" t="s">
        <v>166</v>
      </c>
    </row>
    <row r="219" spans="1:3" x14ac:dyDescent="0.2">
      <c r="A219" s="160" t="s">
        <v>501</v>
      </c>
      <c r="B219" s="161" t="s">
        <v>156</v>
      </c>
      <c r="C219" s="161" t="s">
        <v>166</v>
      </c>
    </row>
    <row r="220" spans="1:3" x14ac:dyDescent="0.2">
      <c r="A220" s="160" t="s">
        <v>502</v>
      </c>
      <c r="B220" s="161" t="s">
        <v>156</v>
      </c>
      <c r="C220" s="161" t="s">
        <v>166</v>
      </c>
    </row>
    <row r="221" spans="1:3" x14ac:dyDescent="0.2">
      <c r="A221" s="160" t="s">
        <v>503</v>
      </c>
      <c r="B221" s="161" t="s">
        <v>156</v>
      </c>
      <c r="C221" s="161" t="s">
        <v>166</v>
      </c>
    </row>
    <row r="222" spans="1:3" x14ac:dyDescent="0.2">
      <c r="A222" s="160" t="s">
        <v>504</v>
      </c>
      <c r="B222" s="161" t="s">
        <v>156</v>
      </c>
      <c r="C222" s="161" t="s">
        <v>166</v>
      </c>
    </row>
    <row r="223" spans="1:3" x14ac:dyDescent="0.2">
      <c r="A223" s="160" t="s">
        <v>505</v>
      </c>
      <c r="B223" s="161" t="s">
        <v>156</v>
      </c>
      <c r="C223" s="161" t="s">
        <v>166</v>
      </c>
    </row>
    <row r="224" spans="1:3" x14ac:dyDescent="0.2">
      <c r="A224" s="160" t="s">
        <v>506</v>
      </c>
      <c r="B224" s="161" t="s">
        <v>156</v>
      </c>
      <c r="C224" s="161" t="s">
        <v>166</v>
      </c>
    </row>
    <row r="225" spans="1:3" x14ac:dyDescent="0.2">
      <c r="A225" s="160" t="s">
        <v>507</v>
      </c>
      <c r="B225" s="161" t="s">
        <v>156</v>
      </c>
      <c r="C225" s="161" t="s">
        <v>166</v>
      </c>
    </row>
    <row r="226" spans="1:3" x14ac:dyDescent="0.2">
      <c r="A226" s="160" t="s">
        <v>508</v>
      </c>
      <c r="B226" s="161" t="s">
        <v>156</v>
      </c>
      <c r="C226" s="161" t="s">
        <v>166</v>
      </c>
    </row>
    <row r="227" spans="1:3" x14ac:dyDescent="0.2">
      <c r="A227" s="160" t="s">
        <v>509</v>
      </c>
      <c r="B227" s="161" t="s">
        <v>156</v>
      </c>
      <c r="C227" s="161" t="s">
        <v>166</v>
      </c>
    </row>
    <row r="228" spans="1:3" x14ac:dyDescent="0.2">
      <c r="A228" s="160" t="s">
        <v>510</v>
      </c>
      <c r="B228" s="161" t="s">
        <v>156</v>
      </c>
      <c r="C228" s="161" t="s">
        <v>166</v>
      </c>
    </row>
    <row r="229" spans="1:3" x14ac:dyDescent="0.2">
      <c r="A229" s="160" t="s">
        <v>511</v>
      </c>
      <c r="B229" s="161" t="s">
        <v>156</v>
      </c>
      <c r="C229" s="161" t="s">
        <v>166</v>
      </c>
    </row>
    <row r="230" spans="1:3" x14ac:dyDescent="0.2">
      <c r="A230" s="160" t="s">
        <v>512</v>
      </c>
      <c r="B230" s="161" t="s">
        <v>156</v>
      </c>
      <c r="C230" s="161" t="s">
        <v>166</v>
      </c>
    </row>
    <row r="231" spans="1:3" x14ac:dyDescent="0.2">
      <c r="A231" s="160" t="s">
        <v>513</v>
      </c>
      <c r="B231" s="161" t="s">
        <v>156</v>
      </c>
      <c r="C231" s="161" t="s">
        <v>166</v>
      </c>
    </row>
    <row r="232" spans="1:3" x14ac:dyDescent="0.2">
      <c r="A232" s="160" t="s">
        <v>514</v>
      </c>
      <c r="B232" s="161" t="s">
        <v>156</v>
      </c>
      <c r="C232" s="161" t="s">
        <v>166</v>
      </c>
    </row>
    <row r="233" spans="1:3" x14ac:dyDescent="0.2">
      <c r="A233" s="160" t="s">
        <v>515</v>
      </c>
      <c r="B233" s="161" t="s">
        <v>156</v>
      </c>
      <c r="C233" s="161" t="s">
        <v>166</v>
      </c>
    </row>
    <row r="234" spans="1:3" x14ac:dyDescent="0.2">
      <c r="A234" s="160" t="s">
        <v>516</v>
      </c>
      <c r="B234" s="161" t="s">
        <v>156</v>
      </c>
      <c r="C234" s="161" t="s">
        <v>166</v>
      </c>
    </row>
    <row r="235" spans="1:3" x14ac:dyDescent="0.2">
      <c r="A235" s="160" t="s">
        <v>517</v>
      </c>
      <c r="B235" s="161" t="s">
        <v>156</v>
      </c>
      <c r="C235" s="161" t="s">
        <v>166</v>
      </c>
    </row>
    <row r="236" spans="1:3" x14ac:dyDescent="0.2">
      <c r="A236" s="160" t="s">
        <v>518</v>
      </c>
      <c r="B236" s="161" t="s">
        <v>156</v>
      </c>
      <c r="C236" s="161" t="s">
        <v>166</v>
      </c>
    </row>
    <row r="237" spans="1:3" x14ac:dyDescent="0.2">
      <c r="A237" s="160" t="s">
        <v>519</v>
      </c>
      <c r="B237" s="161" t="s">
        <v>156</v>
      </c>
      <c r="C237" s="161" t="s">
        <v>166</v>
      </c>
    </row>
    <row r="238" spans="1:3" x14ac:dyDescent="0.2">
      <c r="A238" s="160" t="s">
        <v>520</v>
      </c>
      <c r="B238" s="161" t="s">
        <v>156</v>
      </c>
      <c r="C238" s="161" t="s">
        <v>166</v>
      </c>
    </row>
    <row r="239" spans="1:3" x14ac:dyDescent="0.2">
      <c r="A239" s="160" t="s">
        <v>521</v>
      </c>
      <c r="B239" s="161" t="s">
        <v>156</v>
      </c>
      <c r="C239" s="161" t="s">
        <v>166</v>
      </c>
    </row>
    <row r="240" spans="1:3" x14ac:dyDescent="0.2">
      <c r="A240" s="160" t="s">
        <v>522</v>
      </c>
      <c r="B240" s="161" t="s">
        <v>156</v>
      </c>
      <c r="C240" s="161" t="s">
        <v>166</v>
      </c>
    </row>
    <row r="241" spans="1:3" x14ac:dyDescent="0.2">
      <c r="A241" s="160" t="s">
        <v>523</v>
      </c>
      <c r="B241" s="161" t="s">
        <v>156</v>
      </c>
      <c r="C241" s="161" t="s">
        <v>166</v>
      </c>
    </row>
    <row r="242" spans="1:3" x14ac:dyDescent="0.2">
      <c r="A242" s="160" t="s">
        <v>524</v>
      </c>
      <c r="B242" s="161" t="s">
        <v>156</v>
      </c>
      <c r="C242" s="161" t="s">
        <v>166</v>
      </c>
    </row>
    <row r="243" spans="1:3" x14ac:dyDescent="0.2">
      <c r="A243" s="160" t="s">
        <v>525</v>
      </c>
      <c r="B243" s="161" t="s">
        <v>156</v>
      </c>
      <c r="C243" s="161" t="s">
        <v>166</v>
      </c>
    </row>
    <row r="244" spans="1:3" x14ac:dyDescent="0.2">
      <c r="A244" s="160" t="s">
        <v>526</v>
      </c>
      <c r="B244" s="161" t="s">
        <v>156</v>
      </c>
      <c r="C244" s="161" t="s">
        <v>166</v>
      </c>
    </row>
    <row r="245" spans="1:3" x14ac:dyDescent="0.2">
      <c r="A245" s="160" t="s">
        <v>527</v>
      </c>
      <c r="B245" s="161" t="s">
        <v>156</v>
      </c>
      <c r="C245" s="161" t="s">
        <v>166</v>
      </c>
    </row>
    <row r="246" spans="1:3" x14ac:dyDescent="0.2">
      <c r="A246" s="160" t="s">
        <v>528</v>
      </c>
      <c r="B246" s="161" t="s">
        <v>156</v>
      </c>
      <c r="C246" s="161" t="s">
        <v>166</v>
      </c>
    </row>
    <row r="247" spans="1:3" x14ac:dyDescent="0.2">
      <c r="A247" s="160" t="s">
        <v>529</v>
      </c>
      <c r="B247" s="161" t="s">
        <v>156</v>
      </c>
      <c r="C247" s="161" t="s">
        <v>166</v>
      </c>
    </row>
    <row r="248" spans="1:3" x14ac:dyDescent="0.2">
      <c r="A248" s="160" t="s">
        <v>530</v>
      </c>
      <c r="B248" s="161" t="s">
        <v>156</v>
      </c>
      <c r="C248" s="161" t="s">
        <v>166</v>
      </c>
    </row>
    <row r="249" spans="1:3" x14ac:dyDescent="0.2">
      <c r="A249" s="160" t="s">
        <v>531</v>
      </c>
      <c r="B249" s="161" t="s">
        <v>156</v>
      </c>
      <c r="C249" s="161" t="s">
        <v>166</v>
      </c>
    </row>
    <row r="250" spans="1:3" x14ac:dyDescent="0.2">
      <c r="A250" s="160" t="s">
        <v>532</v>
      </c>
      <c r="B250" s="161" t="s">
        <v>156</v>
      </c>
      <c r="C250" s="161" t="s">
        <v>166</v>
      </c>
    </row>
    <row r="251" spans="1:3" x14ac:dyDescent="0.2">
      <c r="A251" s="160" t="s">
        <v>533</v>
      </c>
      <c r="B251" s="161" t="s">
        <v>156</v>
      </c>
      <c r="C251" s="161" t="s">
        <v>166</v>
      </c>
    </row>
    <row r="252" spans="1:3" x14ac:dyDescent="0.2">
      <c r="A252" s="160" t="s">
        <v>534</v>
      </c>
      <c r="B252" s="161" t="s">
        <v>156</v>
      </c>
      <c r="C252" s="161" t="s">
        <v>166</v>
      </c>
    </row>
    <row r="253" spans="1:3" x14ac:dyDescent="0.2">
      <c r="A253" s="160" t="s">
        <v>535</v>
      </c>
      <c r="B253" s="161" t="s">
        <v>156</v>
      </c>
      <c r="C253" s="161" t="s">
        <v>166</v>
      </c>
    </row>
    <row r="254" spans="1:3" x14ac:dyDescent="0.2">
      <c r="A254" s="160" t="s">
        <v>536</v>
      </c>
      <c r="B254" s="161" t="s">
        <v>156</v>
      </c>
      <c r="C254" s="161" t="s">
        <v>166</v>
      </c>
    </row>
    <row r="255" spans="1:3" x14ac:dyDescent="0.2">
      <c r="A255" s="160" t="s">
        <v>537</v>
      </c>
      <c r="B255" s="161" t="s">
        <v>156</v>
      </c>
      <c r="C255" s="161" t="s">
        <v>166</v>
      </c>
    </row>
    <row r="256" spans="1:3" x14ac:dyDescent="0.2">
      <c r="A256" s="160" t="s">
        <v>538</v>
      </c>
      <c r="B256" s="161" t="s">
        <v>156</v>
      </c>
      <c r="C256" s="161" t="s">
        <v>166</v>
      </c>
    </row>
    <row r="257" spans="1:3" x14ac:dyDescent="0.2">
      <c r="A257" s="160" t="s">
        <v>539</v>
      </c>
      <c r="B257" s="161" t="s">
        <v>156</v>
      </c>
      <c r="C257" s="161" t="s">
        <v>166</v>
      </c>
    </row>
    <row r="258" spans="1:3" x14ac:dyDescent="0.2">
      <c r="A258" s="160" t="s">
        <v>540</v>
      </c>
      <c r="B258" s="161" t="s">
        <v>156</v>
      </c>
      <c r="C258" s="161" t="s">
        <v>166</v>
      </c>
    </row>
    <row r="259" spans="1:3" x14ac:dyDescent="0.2">
      <c r="A259" s="160" t="s">
        <v>541</v>
      </c>
      <c r="B259" s="161" t="s">
        <v>156</v>
      </c>
      <c r="C259" s="161" t="s">
        <v>166</v>
      </c>
    </row>
    <row r="260" spans="1:3" x14ac:dyDescent="0.2">
      <c r="A260" s="160" t="s">
        <v>542</v>
      </c>
      <c r="B260" s="161" t="s">
        <v>156</v>
      </c>
      <c r="C260" s="161" t="s">
        <v>166</v>
      </c>
    </row>
    <row r="261" spans="1:3" x14ac:dyDescent="0.2">
      <c r="A261" s="160" t="s">
        <v>543</v>
      </c>
      <c r="B261" s="161" t="s">
        <v>156</v>
      </c>
      <c r="C261" s="161" t="s">
        <v>166</v>
      </c>
    </row>
    <row r="262" spans="1:3" x14ac:dyDescent="0.2">
      <c r="A262" s="160" t="s">
        <v>544</v>
      </c>
      <c r="B262" s="161" t="s">
        <v>156</v>
      </c>
      <c r="C262" s="161" t="s">
        <v>166</v>
      </c>
    </row>
    <row r="263" spans="1:3" x14ac:dyDescent="0.2">
      <c r="A263" s="160" t="s">
        <v>545</v>
      </c>
      <c r="B263" s="161" t="s">
        <v>156</v>
      </c>
      <c r="C263" s="161" t="s">
        <v>166</v>
      </c>
    </row>
    <row r="264" spans="1:3" x14ac:dyDescent="0.2">
      <c r="A264" s="160" t="s">
        <v>546</v>
      </c>
      <c r="B264" s="161" t="s">
        <v>156</v>
      </c>
      <c r="C264" s="161" t="s">
        <v>166</v>
      </c>
    </row>
    <row r="265" spans="1:3" x14ac:dyDescent="0.2">
      <c r="A265" s="160" t="s">
        <v>547</v>
      </c>
      <c r="B265" s="161" t="s">
        <v>156</v>
      </c>
      <c r="C265" s="161" t="s">
        <v>166</v>
      </c>
    </row>
    <row r="266" spans="1:3" x14ac:dyDescent="0.2">
      <c r="A266" s="160" t="s">
        <v>548</v>
      </c>
      <c r="B266" s="161" t="s">
        <v>156</v>
      </c>
      <c r="C266" s="161" t="s">
        <v>166</v>
      </c>
    </row>
    <row r="267" spans="1:3" x14ac:dyDescent="0.2">
      <c r="A267" s="160" t="s">
        <v>549</v>
      </c>
      <c r="B267" s="161" t="s">
        <v>156</v>
      </c>
      <c r="C267" s="161" t="s">
        <v>166</v>
      </c>
    </row>
    <row r="268" spans="1:3" x14ac:dyDescent="0.2">
      <c r="A268" s="160" t="s">
        <v>550</v>
      </c>
      <c r="B268" s="161" t="s">
        <v>156</v>
      </c>
      <c r="C268" s="161" t="s">
        <v>166</v>
      </c>
    </row>
    <row r="269" spans="1:3" x14ac:dyDescent="0.2">
      <c r="A269" s="160" t="s">
        <v>551</v>
      </c>
      <c r="B269" s="161" t="s">
        <v>156</v>
      </c>
      <c r="C269" s="161" t="s">
        <v>166</v>
      </c>
    </row>
    <row r="270" spans="1:3" x14ac:dyDescent="0.2">
      <c r="A270" s="160" t="s">
        <v>552</v>
      </c>
      <c r="B270" s="161" t="s">
        <v>156</v>
      </c>
      <c r="C270" s="161" t="s">
        <v>166</v>
      </c>
    </row>
    <row r="271" spans="1:3" x14ac:dyDescent="0.2">
      <c r="A271" s="160" t="s">
        <v>553</v>
      </c>
      <c r="B271" s="161" t="s">
        <v>156</v>
      </c>
      <c r="C271" s="161" t="s">
        <v>166</v>
      </c>
    </row>
    <row r="272" spans="1:3" x14ac:dyDescent="0.2">
      <c r="A272" s="160" t="s">
        <v>554</v>
      </c>
      <c r="B272" s="161" t="s">
        <v>156</v>
      </c>
      <c r="C272" s="161" t="s">
        <v>166</v>
      </c>
    </row>
    <row r="273" spans="1:3" x14ac:dyDescent="0.2">
      <c r="A273" s="160" t="s">
        <v>555</v>
      </c>
      <c r="B273" s="161" t="s">
        <v>156</v>
      </c>
      <c r="C273" s="161" t="s">
        <v>166</v>
      </c>
    </row>
    <row r="274" spans="1:3" x14ac:dyDescent="0.2">
      <c r="A274" s="160" t="s">
        <v>556</v>
      </c>
      <c r="B274" s="161" t="s">
        <v>156</v>
      </c>
      <c r="C274" s="161" t="s">
        <v>166</v>
      </c>
    </row>
    <row r="275" spans="1:3" x14ac:dyDescent="0.2">
      <c r="A275" s="160" t="s">
        <v>557</v>
      </c>
      <c r="B275" s="161" t="s">
        <v>156</v>
      </c>
      <c r="C275" s="161" t="s">
        <v>166</v>
      </c>
    </row>
    <row r="276" spans="1:3" x14ac:dyDescent="0.2">
      <c r="A276" s="160" t="s">
        <v>558</v>
      </c>
      <c r="B276" s="161" t="s">
        <v>156</v>
      </c>
      <c r="C276" s="161" t="s">
        <v>166</v>
      </c>
    </row>
    <row r="277" spans="1:3" x14ac:dyDescent="0.2">
      <c r="A277" s="160" t="s">
        <v>559</v>
      </c>
      <c r="B277" s="161" t="s">
        <v>156</v>
      </c>
      <c r="C277" s="161" t="s">
        <v>166</v>
      </c>
    </row>
    <row r="278" spans="1:3" x14ac:dyDescent="0.2">
      <c r="A278" s="160" t="s">
        <v>560</v>
      </c>
      <c r="B278" s="161" t="s">
        <v>156</v>
      </c>
      <c r="C278" s="161" t="s">
        <v>166</v>
      </c>
    </row>
    <row r="279" spans="1:3" x14ac:dyDescent="0.2">
      <c r="A279" s="160" t="s">
        <v>561</v>
      </c>
      <c r="B279" s="161" t="s">
        <v>156</v>
      </c>
      <c r="C279" s="161" t="s">
        <v>166</v>
      </c>
    </row>
    <row r="280" spans="1:3" x14ac:dyDescent="0.2">
      <c r="A280" s="160" t="s">
        <v>562</v>
      </c>
      <c r="B280" s="161" t="s">
        <v>156</v>
      </c>
      <c r="C280" s="161" t="s">
        <v>166</v>
      </c>
    </row>
    <row r="281" spans="1:3" x14ac:dyDescent="0.2">
      <c r="A281" s="160" t="s">
        <v>563</v>
      </c>
      <c r="B281" s="161" t="s">
        <v>156</v>
      </c>
      <c r="C281" s="161" t="s">
        <v>166</v>
      </c>
    </row>
    <row r="282" spans="1:3" x14ac:dyDescent="0.2">
      <c r="A282" s="160" t="s">
        <v>564</v>
      </c>
      <c r="B282" s="161" t="s">
        <v>156</v>
      </c>
      <c r="C282" s="161" t="s">
        <v>166</v>
      </c>
    </row>
    <row r="283" spans="1:3" x14ac:dyDescent="0.2">
      <c r="A283" s="160" t="s">
        <v>565</v>
      </c>
      <c r="B283" s="161" t="s">
        <v>156</v>
      </c>
      <c r="C283" s="161" t="s">
        <v>166</v>
      </c>
    </row>
    <row r="284" spans="1:3" x14ac:dyDescent="0.2">
      <c r="A284" s="160" t="s">
        <v>566</v>
      </c>
      <c r="B284" s="161" t="s">
        <v>156</v>
      </c>
      <c r="C284" s="161" t="s">
        <v>166</v>
      </c>
    </row>
    <row r="285" spans="1:3" x14ac:dyDescent="0.2">
      <c r="A285" s="160" t="s">
        <v>567</v>
      </c>
      <c r="B285" s="161" t="s">
        <v>156</v>
      </c>
      <c r="C285" s="161" t="s">
        <v>166</v>
      </c>
    </row>
    <row r="286" spans="1:3" x14ac:dyDescent="0.2">
      <c r="A286" s="160" t="s">
        <v>568</v>
      </c>
      <c r="B286" s="161" t="s">
        <v>156</v>
      </c>
      <c r="C286" s="161" t="s">
        <v>166</v>
      </c>
    </row>
    <row r="287" spans="1:3" x14ac:dyDescent="0.2">
      <c r="A287" s="160" t="s">
        <v>569</v>
      </c>
      <c r="B287" s="161" t="s">
        <v>156</v>
      </c>
      <c r="C287" s="161" t="s">
        <v>166</v>
      </c>
    </row>
    <row r="288" spans="1:3" x14ac:dyDescent="0.2">
      <c r="A288" s="160" t="s">
        <v>570</v>
      </c>
      <c r="B288" s="161" t="s">
        <v>156</v>
      </c>
      <c r="C288" s="161" t="s">
        <v>166</v>
      </c>
    </row>
    <row r="289" spans="1:3" x14ac:dyDescent="0.2">
      <c r="A289" s="160" t="s">
        <v>571</v>
      </c>
      <c r="B289" s="161" t="s">
        <v>156</v>
      </c>
      <c r="C289" s="161" t="s">
        <v>166</v>
      </c>
    </row>
    <row r="290" spans="1:3" x14ac:dyDescent="0.2">
      <c r="A290" s="160" t="s">
        <v>572</v>
      </c>
      <c r="B290" s="161" t="s">
        <v>156</v>
      </c>
      <c r="C290" s="161" t="s">
        <v>166</v>
      </c>
    </row>
    <row r="291" spans="1:3" x14ac:dyDescent="0.2">
      <c r="A291" s="160" t="s">
        <v>573</v>
      </c>
      <c r="B291" s="161" t="s">
        <v>156</v>
      </c>
      <c r="C291" s="161" t="s">
        <v>166</v>
      </c>
    </row>
    <row r="292" spans="1:3" x14ac:dyDescent="0.2">
      <c r="A292" s="160" t="s">
        <v>574</v>
      </c>
      <c r="B292" s="161" t="s">
        <v>156</v>
      </c>
      <c r="C292" s="161" t="s">
        <v>166</v>
      </c>
    </row>
    <row r="293" spans="1:3" x14ac:dyDescent="0.2">
      <c r="A293" s="160" t="s">
        <v>575</v>
      </c>
      <c r="B293" s="161" t="s">
        <v>156</v>
      </c>
      <c r="C293" s="161" t="s">
        <v>166</v>
      </c>
    </row>
    <row r="294" spans="1:3" x14ac:dyDescent="0.2">
      <c r="A294" s="160" t="s">
        <v>576</v>
      </c>
      <c r="B294" s="161" t="s">
        <v>156</v>
      </c>
      <c r="C294" s="161" t="s">
        <v>166</v>
      </c>
    </row>
    <row r="295" spans="1:3" x14ac:dyDescent="0.2">
      <c r="A295" s="160" t="s">
        <v>577</v>
      </c>
      <c r="B295" s="161" t="s">
        <v>156</v>
      </c>
      <c r="C295" s="161" t="s">
        <v>166</v>
      </c>
    </row>
    <row r="296" spans="1:3" x14ac:dyDescent="0.2">
      <c r="A296" s="160" t="s">
        <v>578</v>
      </c>
      <c r="B296" s="161" t="s">
        <v>156</v>
      </c>
      <c r="C296" s="161" t="s">
        <v>166</v>
      </c>
    </row>
    <row r="297" spans="1:3" x14ac:dyDescent="0.2">
      <c r="A297" s="160" t="s">
        <v>579</v>
      </c>
      <c r="B297" s="161" t="s">
        <v>156</v>
      </c>
      <c r="C297" s="161" t="s">
        <v>166</v>
      </c>
    </row>
    <row r="298" spans="1:3" x14ac:dyDescent="0.2">
      <c r="A298" s="160" t="s">
        <v>580</v>
      </c>
      <c r="B298" s="161" t="s">
        <v>156</v>
      </c>
      <c r="C298" s="161" t="s">
        <v>166</v>
      </c>
    </row>
    <row r="299" spans="1:3" x14ac:dyDescent="0.2">
      <c r="A299" s="160" t="s">
        <v>581</v>
      </c>
      <c r="B299" s="161" t="s">
        <v>156</v>
      </c>
      <c r="C299" s="161" t="s">
        <v>166</v>
      </c>
    </row>
    <row r="300" spans="1:3" x14ac:dyDescent="0.2">
      <c r="A300" s="160" t="s">
        <v>582</v>
      </c>
      <c r="B300" s="161" t="s">
        <v>156</v>
      </c>
      <c r="C300" s="161" t="s">
        <v>166</v>
      </c>
    </row>
    <row r="301" spans="1:3" x14ac:dyDescent="0.2">
      <c r="A301" s="160" t="s">
        <v>583</v>
      </c>
      <c r="B301" s="161" t="s">
        <v>156</v>
      </c>
      <c r="C301" s="161" t="s">
        <v>166</v>
      </c>
    </row>
    <row r="302" spans="1:3" x14ac:dyDescent="0.2">
      <c r="A302" s="160" t="s">
        <v>584</v>
      </c>
      <c r="B302" s="161" t="s">
        <v>156</v>
      </c>
      <c r="C302" s="161" t="s">
        <v>166</v>
      </c>
    </row>
    <row r="303" spans="1:3" x14ac:dyDescent="0.2">
      <c r="A303" s="160" t="s">
        <v>585</v>
      </c>
      <c r="B303" s="161" t="s">
        <v>156</v>
      </c>
      <c r="C303" s="161" t="s">
        <v>166</v>
      </c>
    </row>
    <row r="304" spans="1:3" x14ac:dyDescent="0.2">
      <c r="A304" s="160" t="s">
        <v>586</v>
      </c>
      <c r="B304" s="161" t="s">
        <v>156</v>
      </c>
      <c r="C304" s="161" t="s">
        <v>166</v>
      </c>
    </row>
    <row r="305" spans="1:3" x14ac:dyDescent="0.2">
      <c r="A305" s="160" t="s">
        <v>587</v>
      </c>
      <c r="B305" s="161" t="s">
        <v>156</v>
      </c>
      <c r="C305" s="161" t="s">
        <v>166</v>
      </c>
    </row>
    <row r="306" spans="1:3" x14ac:dyDescent="0.2">
      <c r="A306" s="160" t="s">
        <v>588</v>
      </c>
      <c r="B306" s="161" t="s">
        <v>156</v>
      </c>
      <c r="C306" s="161" t="s">
        <v>166</v>
      </c>
    </row>
    <row r="307" spans="1:3" x14ac:dyDescent="0.2">
      <c r="A307" s="160" t="s">
        <v>589</v>
      </c>
      <c r="B307" s="161" t="s">
        <v>156</v>
      </c>
      <c r="C307" s="161" t="s">
        <v>166</v>
      </c>
    </row>
    <row r="308" spans="1:3" x14ac:dyDescent="0.2">
      <c r="A308" s="160" t="s">
        <v>590</v>
      </c>
      <c r="B308" s="161" t="s">
        <v>156</v>
      </c>
      <c r="C308" s="161" t="s">
        <v>166</v>
      </c>
    </row>
    <row r="309" spans="1:3" x14ac:dyDescent="0.2">
      <c r="A309" s="160" t="s">
        <v>591</v>
      </c>
      <c r="B309" s="161" t="s">
        <v>156</v>
      </c>
      <c r="C309" s="161" t="s">
        <v>166</v>
      </c>
    </row>
    <row r="310" spans="1:3" x14ac:dyDescent="0.2">
      <c r="A310" s="160" t="s">
        <v>592</v>
      </c>
      <c r="B310" s="161" t="s">
        <v>156</v>
      </c>
      <c r="C310" s="161" t="s">
        <v>166</v>
      </c>
    </row>
    <row r="311" spans="1:3" x14ac:dyDescent="0.2">
      <c r="A311" s="160" t="s">
        <v>593</v>
      </c>
      <c r="B311" s="161" t="s">
        <v>156</v>
      </c>
      <c r="C311" s="161" t="s">
        <v>166</v>
      </c>
    </row>
    <row r="312" spans="1:3" x14ac:dyDescent="0.2">
      <c r="A312" s="160" t="s">
        <v>594</v>
      </c>
      <c r="B312" s="161" t="s">
        <v>156</v>
      </c>
      <c r="C312" s="161" t="s">
        <v>166</v>
      </c>
    </row>
    <row r="313" spans="1:3" x14ac:dyDescent="0.2">
      <c r="A313" s="160" t="s">
        <v>595</v>
      </c>
      <c r="B313" s="161" t="s">
        <v>156</v>
      </c>
      <c r="C313" s="161" t="s">
        <v>166</v>
      </c>
    </row>
    <row r="314" spans="1:3" x14ac:dyDescent="0.2">
      <c r="A314" s="160" t="s">
        <v>596</v>
      </c>
      <c r="B314" s="161" t="s">
        <v>156</v>
      </c>
      <c r="C314" s="161" t="s">
        <v>166</v>
      </c>
    </row>
    <row r="315" spans="1:3" x14ac:dyDescent="0.2">
      <c r="A315" s="160" t="s">
        <v>597</v>
      </c>
      <c r="B315" s="161" t="s">
        <v>156</v>
      </c>
      <c r="C315" s="161" t="s">
        <v>166</v>
      </c>
    </row>
    <row r="316" spans="1:3" x14ac:dyDescent="0.2">
      <c r="A316" s="160" t="s">
        <v>598</v>
      </c>
      <c r="B316" s="161" t="s">
        <v>156</v>
      </c>
      <c r="C316" s="161" t="s">
        <v>166</v>
      </c>
    </row>
    <row r="317" spans="1:3" x14ac:dyDescent="0.2">
      <c r="A317" s="160" t="s">
        <v>599</v>
      </c>
      <c r="B317" s="161" t="s">
        <v>156</v>
      </c>
      <c r="C317" s="161" t="s">
        <v>166</v>
      </c>
    </row>
    <row r="318" spans="1:3" x14ac:dyDescent="0.2">
      <c r="A318" s="160" t="s">
        <v>600</v>
      </c>
      <c r="B318" s="161" t="s">
        <v>156</v>
      </c>
      <c r="C318" s="161" t="s">
        <v>166</v>
      </c>
    </row>
    <row r="319" spans="1:3" x14ac:dyDescent="0.2">
      <c r="A319" s="160" t="s">
        <v>601</v>
      </c>
      <c r="B319" s="161" t="s">
        <v>156</v>
      </c>
      <c r="C319" s="161" t="s">
        <v>166</v>
      </c>
    </row>
    <row r="320" spans="1:3" x14ac:dyDescent="0.2">
      <c r="A320" s="160" t="s">
        <v>602</v>
      </c>
      <c r="B320" s="161" t="s">
        <v>156</v>
      </c>
      <c r="C320" s="161" t="s">
        <v>166</v>
      </c>
    </row>
    <row r="321" spans="1:3" x14ac:dyDescent="0.2">
      <c r="A321" s="160" t="s">
        <v>603</v>
      </c>
      <c r="B321" s="161" t="s">
        <v>156</v>
      </c>
      <c r="C321" s="161" t="s">
        <v>166</v>
      </c>
    </row>
    <row r="322" spans="1:3" x14ac:dyDescent="0.2">
      <c r="A322" s="160" t="s">
        <v>604</v>
      </c>
      <c r="B322" s="161" t="s">
        <v>156</v>
      </c>
      <c r="C322" s="161" t="s">
        <v>166</v>
      </c>
    </row>
    <row r="323" spans="1:3" x14ac:dyDescent="0.2">
      <c r="A323" s="160" t="s">
        <v>605</v>
      </c>
      <c r="B323" s="161" t="s">
        <v>156</v>
      </c>
      <c r="C323" s="161" t="s">
        <v>166</v>
      </c>
    </row>
    <row r="324" spans="1:3" x14ac:dyDescent="0.2">
      <c r="A324" s="160" t="s">
        <v>606</v>
      </c>
      <c r="B324" s="161" t="s">
        <v>156</v>
      </c>
      <c r="C324" s="161" t="s">
        <v>166</v>
      </c>
    </row>
    <row r="325" spans="1:3" x14ac:dyDescent="0.2">
      <c r="A325" s="160" t="s">
        <v>607</v>
      </c>
      <c r="B325" s="161" t="s">
        <v>156</v>
      </c>
      <c r="C325" s="161" t="s">
        <v>166</v>
      </c>
    </row>
    <row r="326" spans="1:3" x14ac:dyDescent="0.2">
      <c r="A326" s="160" t="s">
        <v>608</v>
      </c>
      <c r="B326" s="161"/>
      <c r="C326" s="161"/>
    </row>
    <row r="327" spans="1:3" x14ac:dyDescent="0.2">
      <c r="A327" s="160" t="s">
        <v>609</v>
      </c>
      <c r="B327" s="161" t="s">
        <v>156</v>
      </c>
      <c r="C327" s="161" t="s">
        <v>166</v>
      </c>
    </row>
    <row r="328" spans="1:3" x14ac:dyDescent="0.2">
      <c r="A328" s="160" t="s">
        <v>610</v>
      </c>
      <c r="B328" s="161" t="s">
        <v>156</v>
      </c>
      <c r="C328" s="161" t="s">
        <v>166</v>
      </c>
    </row>
    <row r="329" spans="1:3" x14ac:dyDescent="0.2">
      <c r="A329" s="160" t="s">
        <v>611</v>
      </c>
      <c r="B329" s="161" t="s">
        <v>156</v>
      </c>
      <c r="C329" s="161" t="s">
        <v>166</v>
      </c>
    </row>
    <row r="330" spans="1:3" x14ac:dyDescent="0.2">
      <c r="A330" s="160" t="s">
        <v>612</v>
      </c>
      <c r="B330" s="161" t="s">
        <v>156</v>
      </c>
      <c r="C330" s="161" t="s">
        <v>166</v>
      </c>
    </row>
    <row r="331" spans="1:3" x14ac:dyDescent="0.2">
      <c r="A331" s="160" t="s">
        <v>613</v>
      </c>
      <c r="B331" s="161" t="s">
        <v>156</v>
      </c>
      <c r="C331" s="161" t="s">
        <v>166</v>
      </c>
    </row>
    <row r="332" spans="1:3" x14ac:dyDescent="0.2">
      <c r="A332" s="160" t="s">
        <v>614</v>
      </c>
      <c r="B332" s="161" t="s">
        <v>156</v>
      </c>
      <c r="C332" s="161" t="s">
        <v>166</v>
      </c>
    </row>
    <row r="333" spans="1:3" x14ac:dyDescent="0.2">
      <c r="A333" s="160" t="s">
        <v>615</v>
      </c>
      <c r="B333" s="161" t="s">
        <v>156</v>
      </c>
      <c r="C333" s="161" t="s">
        <v>166</v>
      </c>
    </row>
    <row r="334" spans="1:3" x14ac:dyDescent="0.2">
      <c r="A334" s="160" t="s">
        <v>616</v>
      </c>
      <c r="B334" s="161" t="s">
        <v>156</v>
      </c>
      <c r="C334" s="161" t="s">
        <v>166</v>
      </c>
    </row>
    <row r="335" spans="1:3" x14ac:dyDescent="0.2">
      <c r="A335" s="160" t="s">
        <v>617</v>
      </c>
      <c r="B335" s="161" t="s">
        <v>156</v>
      </c>
      <c r="C335" s="161" t="s">
        <v>166</v>
      </c>
    </row>
    <row r="336" spans="1:3" x14ac:dyDescent="0.2">
      <c r="A336" s="160" t="s">
        <v>618</v>
      </c>
      <c r="B336" s="161" t="s">
        <v>156</v>
      </c>
      <c r="C336" s="161" t="s">
        <v>166</v>
      </c>
    </row>
    <row r="337" spans="1:3" x14ac:dyDescent="0.2">
      <c r="A337" s="160" t="s">
        <v>619</v>
      </c>
      <c r="B337" s="161" t="s">
        <v>156</v>
      </c>
      <c r="C337" s="161" t="s">
        <v>166</v>
      </c>
    </row>
    <row r="338" spans="1:3" x14ac:dyDescent="0.2">
      <c r="A338" s="160" t="s">
        <v>620</v>
      </c>
      <c r="B338" s="161" t="s">
        <v>156</v>
      </c>
      <c r="C338" s="161" t="s">
        <v>166</v>
      </c>
    </row>
    <row r="339" spans="1:3" x14ac:dyDescent="0.2">
      <c r="A339" s="160" t="s">
        <v>621</v>
      </c>
      <c r="B339" s="161" t="s">
        <v>156</v>
      </c>
      <c r="C339" s="161" t="s">
        <v>166</v>
      </c>
    </row>
    <row r="340" spans="1:3" x14ac:dyDescent="0.2">
      <c r="A340" s="160" t="s">
        <v>622</v>
      </c>
      <c r="B340" s="161" t="s">
        <v>156</v>
      </c>
      <c r="C340" s="161" t="s">
        <v>166</v>
      </c>
    </row>
    <row r="341" spans="1:3" x14ac:dyDescent="0.2">
      <c r="A341" s="160" t="s">
        <v>623</v>
      </c>
      <c r="B341" s="161" t="s">
        <v>156</v>
      </c>
      <c r="C341" s="161" t="s">
        <v>166</v>
      </c>
    </row>
    <row r="342" spans="1:3" x14ac:dyDescent="0.2">
      <c r="A342" s="160" t="s">
        <v>624</v>
      </c>
      <c r="B342" s="161" t="s">
        <v>156</v>
      </c>
      <c r="C342" s="161" t="s">
        <v>166</v>
      </c>
    </row>
    <row r="343" spans="1:3" x14ac:dyDescent="0.2">
      <c r="A343" s="160" t="s">
        <v>625</v>
      </c>
      <c r="B343" s="161" t="s">
        <v>156</v>
      </c>
      <c r="C343" s="161" t="s">
        <v>166</v>
      </c>
    </row>
    <row r="344" spans="1:3" x14ac:dyDescent="0.2">
      <c r="A344" s="160" t="s">
        <v>626</v>
      </c>
      <c r="B344" s="161" t="s">
        <v>156</v>
      </c>
      <c r="C344" s="161" t="s">
        <v>166</v>
      </c>
    </row>
    <row r="345" spans="1:3" x14ac:dyDescent="0.2">
      <c r="A345" s="160" t="s">
        <v>627</v>
      </c>
      <c r="B345" s="161" t="s">
        <v>156</v>
      </c>
      <c r="C345" s="161" t="s">
        <v>166</v>
      </c>
    </row>
    <row r="346" spans="1:3" x14ac:dyDescent="0.2">
      <c r="A346" s="160" t="s">
        <v>628</v>
      </c>
      <c r="B346" s="161" t="s">
        <v>156</v>
      </c>
      <c r="C346" s="161" t="s">
        <v>166</v>
      </c>
    </row>
    <row r="347" spans="1:3" x14ac:dyDescent="0.2">
      <c r="A347" s="160" t="s">
        <v>629</v>
      </c>
      <c r="B347" s="161" t="s">
        <v>156</v>
      </c>
      <c r="C347" s="161" t="s">
        <v>166</v>
      </c>
    </row>
    <row r="348" spans="1:3" x14ac:dyDescent="0.2">
      <c r="A348" s="160" t="s">
        <v>630</v>
      </c>
      <c r="B348" s="161" t="s">
        <v>156</v>
      </c>
      <c r="C348" s="161" t="s">
        <v>166</v>
      </c>
    </row>
    <row r="349" spans="1:3" x14ac:dyDescent="0.2">
      <c r="A349" s="160" t="s">
        <v>631</v>
      </c>
      <c r="B349" s="161" t="s">
        <v>156</v>
      </c>
      <c r="C349" s="161" t="s">
        <v>166</v>
      </c>
    </row>
    <row r="350" spans="1:3" x14ac:dyDescent="0.2">
      <c r="A350" s="160" t="s">
        <v>632</v>
      </c>
      <c r="B350" s="161" t="s">
        <v>156</v>
      </c>
      <c r="C350" s="161" t="s">
        <v>166</v>
      </c>
    </row>
    <row r="351" spans="1:3" x14ac:dyDescent="0.2">
      <c r="A351" s="160" t="s">
        <v>633</v>
      </c>
      <c r="B351" s="161" t="s">
        <v>156</v>
      </c>
      <c r="C351" s="161" t="s">
        <v>166</v>
      </c>
    </row>
    <row r="352" spans="1:3" x14ac:dyDescent="0.2">
      <c r="A352" s="160" t="s">
        <v>634</v>
      </c>
      <c r="B352" s="161" t="s">
        <v>156</v>
      </c>
      <c r="C352" s="161" t="s">
        <v>166</v>
      </c>
    </row>
    <row r="353" spans="1:3" x14ac:dyDescent="0.2">
      <c r="A353" s="160" t="s">
        <v>635</v>
      </c>
      <c r="B353" s="161" t="s">
        <v>156</v>
      </c>
      <c r="C353" s="161" t="s">
        <v>166</v>
      </c>
    </row>
    <row r="354" spans="1:3" x14ac:dyDescent="0.2">
      <c r="A354" s="160" t="s">
        <v>636</v>
      </c>
      <c r="B354" s="161" t="s">
        <v>156</v>
      </c>
      <c r="C354" s="161" t="s">
        <v>166</v>
      </c>
    </row>
    <row r="355" spans="1:3" x14ac:dyDescent="0.2">
      <c r="A355" s="160" t="s">
        <v>637</v>
      </c>
      <c r="B355" s="161" t="s">
        <v>156</v>
      </c>
      <c r="C355" s="161" t="s">
        <v>166</v>
      </c>
    </row>
    <row r="356" spans="1:3" x14ac:dyDescent="0.2">
      <c r="A356" s="160" t="s">
        <v>638</v>
      </c>
      <c r="B356" s="161" t="s">
        <v>156</v>
      </c>
      <c r="C356" s="161" t="s">
        <v>166</v>
      </c>
    </row>
    <row r="357" spans="1:3" x14ac:dyDescent="0.2">
      <c r="A357" s="160" t="s">
        <v>639</v>
      </c>
      <c r="B357" s="161" t="s">
        <v>156</v>
      </c>
      <c r="C357" s="161" t="s">
        <v>166</v>
      </c>
    </row>
    <row r="358" spans="1:3" x14ac:dyDescent="0.2">
      <c r="A358" s="160" t="s">
        <v>640</v>
      </c>
      <c r="B358" s="161" t="s">
        <v>156</v>
      </c>
      <c r="C358" s="161" t="s">
        <v>166</v>
      </c>
    </row>
    <row r="359" spans="1:3" x14ac:dyDescent="0.2">
      <c r="A359" s="160" t="s">
        <v>641</v>
      </c>
      <c r="B359" s="161" t="s">
        <v>156</v>
      </c>
      <c r="C359" s="161" t="s">
        <v>166</v>
      </c>
    </row>
    <row r="360" spans="1:3" x14ac:dyDescent="0.2">
      <c r="A360" s="160" t="s">
        <v>642</v>
      </c>
      <c r="B360" s="161" t="s">
        <v>156</v>
      </c>
      <c r="C360" s="161" t="s">
        <v>166</v>
      </c>
    </row>
    <row r="361" spans="1:3" x14ac:dyDescent="0.2">
      <c r="A361" s="160" t="s">
        <v>643</v>
      </c>
      <c r="B361" s="161" t="s">
        <v>156</v>
      </c>
      <c r="C361" s="161" t="s">
        <v>166</v>
      </c>
    </row>
    <row r="362" spans="1:3" x14ac:dyDescent="0.2">
      <c r="A362" s="160" t="s">
        <v>644</v>
      </c>
      <c r="B362" s="161" t="s">
        <v>156</v>
      </c>
      <c r="C362" s="161" t="s">
        <v>166</v>
      </c>
    </row>
    <row r="363" spans="1:3" x14ac:dyDescent="0.2">
      <c r="A363" s="160" t="s">
        <v>645</v>
      </c>
      <c r="B363" s="161" t="s">
        <v>156</v>
      </c>
      <c r="C363" s="161" t="s">
        <v>166</v>
      </c>
    </row>
    <row r="364" spans="1:3" x14ac:dyDescent="0.2">
      <c r="A364" s="160" t="s">
        <v>646</v>
      </c>
      <c r="B364" s="161" t="s">
        <v>156</v>
      </c>
      <c r="C364" s="161" t="s">
        <v>166</v>
      </c>
    </row>
    <row r="365" spans="1:3" x14ac:dyDescent="0.2">
      <c r="A365" s="160" t="s">
        <v>647</v>
      </c>
      <c r="B365" s="161" t="s">
        <v>156</v>
      </c>
      <c r="C365" s="161" t="s">
        <v>166</v>
      </c>
    </row>
    <row r="366" spans="1:3" x14ac:dyDescent="0.2">
      <c r="A366" s="160" t="s">
        <v>648</v>
      </c>
      <c r="B366" s="161" t="s">
        <v>156</v>
      </c>
      <c r="C366" s="161" t="s">
        <v>166</v>
      </c>
    </row>
    <row r="367" spans="1:3" x14ac:dyDescent="0.2">
      <c r="A367" s="160" t="s">
        <v>649</v>
      </c>
      <c r="B367" s="161" t="s">
        <v>156</v>
      </c>
      <c r="C367" s="161" t="s">
        <v>166</v>
      </c>
    </row>
    <row r="368" spans="1:3" x14ac:dyDescent="0.2">
      <c r="A368" s="160" t="s">
        <v>650</v>
      </c>
      <c r="B368" s="161" t="s">
        <v>156</v>
      </c>
      <c r="C368" s="161" t="s">
        <v>166</v>
      </c>
    </row>
    <row r="369" spans="1:3" x14ac:dyDescent="0.2">
      <c r="A369" s="160" t="s">
        <v>651</v>
      </c>
      <c r="B369" s="161" t="s">
        <v>156</v>
      </c>
      <c r="C369" s="161" t="s">
        <v>166</v>
      </c>
    </row>
    <row r="370" spans="1:3" x14ac:dyDescent="0.2">
      <c r="A370" s="160" t="s">
        <v>652</v>
      </c>
      <c r="B370" s="161" t="s">
        <v>156</v>
      </c>
      <c r="C370" s="161" t="s">
        <v>166</v>
      </c>
    </row>
    <row r="371" spans="1:3" x14ac:dyDescent="0.2">
      <c r="A371" s="160" t="s">
        <v>653</v>
      </c>
      <c r="B371" s="161" t="s">
        <v>156</v>
      </c>
      <c r="C371" s="161" t="s">
        <v>166</v>
      </c>
    </row>
    <row r="372" spans="1:3" x14ac:dyDescent="0.2">
      <c r="A372" s="160" t="s">
        <v>654</v>
      </c>
      <c r="B372" s="161" t="s">
        <v>156</v>
      </c>
      <c r="C372" s="161" t="s">
        <v>166</v>
      </c>
    </row>
    <row r="373" spans="1:3" x14ac:dyDescent="0.2">
      <c r="A373" s="160" t="s">
        <v>655</v>
      </c>
      <c r="B373" s="161" t="s">
        <v>156</v>
      </c>
      <c r="C373" s="161" t="s">
        <v>166</v>
      </c>
    </row>
    <row r="374" spans="1:3" x14ac:dyDescent="0.2">
      <c r="A374" s="160" t="s">
        <v>656</v>
      </c>
      <c r="B374" s="161" t="s">
        <v>156</v>
      </c>
      <c r="C374" s="161" t="s">
        <v>166</v>
      </c>
    </row>
    <row r="375" spans="1:3" x14ac:dyDescent="0.2">
      <c r="A375" s="160" t="s">
        <v>657</v>
      </c>
      <c r="B375" s="161" t="s">
        <v>156</v>
      </c>
      <c r="C375" s="161" t="s">
        <v>166</v>
      </c>
    </row>
    <row r="376" spans="1:3" x14ac:dyDescent="0.2">
      <c r="A376" s="160" t="s">
        <v>658</v>
      </c>
      <c r="B376" s="161" t="s">
        <v>156</v>
      </c>
      <c r="C376" s="161" t="s">
        <v>166</v>
      </c>
    </row>
    <row r="377" spans="1:3" x14ac:dyDescent="0.2">
      <c r="A377" s="160" t="s">
        <v>659</v>
      </c>
      <c r="B377" s="161" t="s">
        <v>156</v>
      </c>
      <c r="C377" s="161" t="s">
        <v>166</v>
      </c>
    </row>
    <row r="378" spans="1:3" x14ac:dyDescent="0.2">
      <c r="A378" s="160" t="s">
        <v>660</v>
      </c>
      <c r="B378" s="161" t="s">
        <v>156</v>
      </c>
      <c r="C378" s="161" t="s">
        <v>166</v>
      </c>
    </row>
    <row r="379" spans="1:3" x14ac:dyDescent="0.2">
      <c r="A379" s="160" t="s">
        <v>661</v>
      </c>
      <c r="B379" s="161" t="s">
        <v>156</v>
      </c>
      <c r="C379" s="161" t="s">
        <v>166</v>
      </c>
    </row>
    <row r="380" spans="1:3" x14ac:dyDescent="0.2">
      <c r="A380" s="160" t="s">
        <v>662</v>
      </c>
      <c r="B380" s="161" t="s">
        <v>156</v>
      </c>
      <c r="C380" s="161" t="s">
        <v>166</v>
      </c>
    </row>
    <row r="381" spans="1:3" x14ac:dyDescent="0.2">
      <c r="A381" s="160" t="s">
        <v>663</v>
      </c>
      <c r="B381" s="161" t="s">
        <v>156</v>
      </c>
      <c r="C381" s="161" t="s">
        <v>166</v>
      </c>
    </row>
    <row r="382" spans="1:3" x14ac:dyDescent="0.2">
      <c r="A382" s="160" t="s">
        <v>664</v>
      </c>
      <c r="B382" s="161" t="s">
        <v>156</v>
      </c>
      <c r="C382" s="161" t="s">
        <v>166</v>
      </c>
    </row>
    <row r="383" spans="1:3" x14ac:dyDescent="0.2">
      <c r="A383" s="160" t="s">
        <v>665</v>
      </c>
      <c r="B383" s="161" t="s">
        <v>156</v>
      </c>
      <c r="C383" s="161" t="s">
        <v>166</v>
      </c>
    </row>
    <row r="384" spans="1:3" x14ac:dyDescent="0.2">
      <c r="A384" s="160" t="s">
        <v>666</v>
      </c>
      <c r="B384" s="161" t="s">
        <v>156</v>
      </c>
      <c r="C384" s="161" t="s">
        <v>166</v>
      </c>
    </row>
    <row r="385" spans="1:3" x14ac:dyDescent="0.2">
      <c r="A385" s="160" t="s">
        <v>667</v>
      </c>
      <c r="B385" s="161" t="s">
        <v>156</v>
      </c>
      <c r="C385" s="161" t="s">
        <v>166</v>
      </c>
    </row>
    <row r="386" spans="1:3" x14ac:dyDescent="0.2">
      <c r="A386" s="160" t="s">
        <v>668</v>
      </c>
      <c r="B386" s="161" t="s">
        <v>156</v>
      </c>
      <c r="C386" s="161" t="s">
        <v>166</v>
      </c>
    </row>
    <row r="387" spans="1:3" x14ac:dyDescent="0.2">
      <c r="A387" s="160" t="s">
        <v>669</v>
      </c>
      <c r="B387" s="161" t="s">
        <v>156</v>
      </c>
      <c r="C387" s="161" t="s">
        <v>166</v>
      </c>
    </row>
    <row r="388" spans="1:3" x14ac:dyDescent="0.2">
      <c r="A388" s="160" t="s">
        <v>670</v>
      </c>
      <c r="B388" s="161" t="s">
        <v>156</v>
      </c>
      <c r="C388" s="161" t="s">
        <v>166</v>
      </c>
    </row>
    <row r="389" spans="1:3" x14ac:dyDescent="0.2">
      <c r="A389" s="160" t="s">
        <v>671</v>
      </c>
      <c r="B389" s="161" t="s">
        <v>156</v>
      </c>
      <c r="C389" s="161" t="s">
        <v>166</v>
      </c>
    </row>
    <row r="390" spans="1:3" x14ac:dyDescent="0.2">
      <c r="A390" s="160" t="s">
        <v>672</v>
      </c>
      <c r="B390" s="161" t="s">
        <v>156</v>
      </c>
      <c r="C390" s="161" t="s">
        <v>166</v>
      </c>
    </row>
    <row r="391" spans="1:3" x14ac:dyDescent="0.2">
      <c r="A391" s="160" t="s">
        <v>673</v>
      </c>
      <c r="B391" s="161" t="s">
        <v>156</v>
      </c>
      <c r="C391" s="161" t="s">
        <v>166</v>
      </c>
    </row>
    <row r="392" spans="1:3" x14ac:dyDescent="0.2">
      <c r="A392" s="160" t="s">
        <v>674</v>
      </c>
      <c r="B392" s="161" t="s">
        <v>156</v>
      </c>
      <c r="C392" s="161" t="s">
        <v>166</v>
      </c>
    </row>
    <row r="393" spans="1:3" x14ac:dyDescent="0.2">
      <c r="A393" s="160" t="s">
        <v>675</v>
      </c>
      <c r="B393" s="161" t="s">
        <v>156</v>
      </c>
      <c r="C393" s="161" t="s">
        <v>166</v>
      </c>
    </row>
    <row r="394" spans="1:3" x14ac:dyDescent="0.2">
      <c r="A394" s="160" t="s">
        <v>676</v>
      </c>
      <c r="B394" s="161" t="s">
        <v>156</v>
      </c>
      <c r="C394" s="161" t="s">
        <v>166</v>
      </c>
    </row>
    <row r="395" spans="1:3" x14ac:dyDescent="0.2">
      <c r="A395" s="160" t="s">
        <v>677</v>
      </c>
      <c r="B395" s="161" t="s">
        <v>156</v>
      </c>
      <c r="C395" s="161" t="s">
        <v>166</v>
      </c>
    </row>
    <row r="396" spans="1:3" x14ac:dyDescent="0.2">
      <c r="A396" s="160" t="s">
        <v>678</v>
      </c>
      <c r="B396" s="161" t="s">
        <v>156</v>
      </c>
      <c r="C396" s="161" t="s">
        <v>166</v>
      </c>
    </row>
    <row r="397" spans="1:3" x14ac:dyDescent="0.2">
      <c r="A397" s="160" t="s">
        <v>679</v>
      </c>
      <c r="B397" s="161" t="s">
        <v>156</v>
      </c>
      <c r="C397" s="161" t="s">
        <v>166</v>
      </c>
    </row>
    <row r="398" spans="1:3" x14ac:dyDescent="0.2">
      <c r="A398" s="160" t="s">
        <v>680</v>
      </c>
      <c r="B398" s="161" t="s">
        <v>156</v>
      </c>
      <c r="C398" s="161" t="s">
        <v>166</v>
      </c>
    </row>
    <row r="399" spans="1:3" x14ac:dyDescent="0.2">
      <c r="A399" s="160" t="s">
        <v>681</v>
      </c>
      <c r="B399" s="161" t="s">
        <v>156</v>
      </c>
      <c r="C399" s="161" t="s">
        <v>166</v>
      </c>
    </row>
    <row r="400" spans="1:3" x14ac:dyDescent="0.2">
      <c r="A400" s="160" t="s">
        <v>682</v>
      </c>
      <c r="B400" s="161" t="s">
        <v>156</v>
      </c>
      <c r="C400" s="161" t="s">
        <v>166</v>
      </c>
    </row>
    <row r="401" spans="1:3" x14ac:dyDescent="0.2">
      <c r="A401" s="160" t="s">
        <v>683</v>
      </c>
      <c r="B401" s="161" t="s">
        <v>156</v>
      </c>
      <c r="C401" s="161" t="s">
        <v>166</v>
      </c>
    </row>
    <row r="402" spans="1:3" x14ac:dyDescent="0.2">
      <c r="A402" s="160" t="s">
        <v>684</v>
      </c>
      <c r="B402" s="161" t="s">
        <v>156</v>
      </c>
      <c r="C402" s="161" t="s">
        <v>166</v>
      </c>
    </row>
    <row r="403" spans="1:3" x14ac:dyDescent="0.2">
      <c r="A403" s="160" t="s">
        <v>685</v>
      </c>
      <c r="B403" s="161" t="s">
        <v>156</v>
      </c>
      <c r="C403" s="161" t="s">
        <v>166</v>
      </c>
    </row>
    <row r="404" spans="1:3" x14ac:dyDescent="0.2">
      <c r="A404" s="160" t="s">
        <v>686</v>
      </c>
      <c r="B404" s="161" t="s">
        <v>156</v>
      </c>
      <c r="C404" s="161" t="s">
        <v>166</v>
      </c>
    </row>
    <row r="405" spans="1:3" x14ac:dyDescent="0.2">
      <c r="A405" s="160" t="s">
        <v>687</v>
      </c>
      <c r="B405" s="161" t="s">
        <v>156</v>
      </c>
      <c r="C405" s="161" t="s">
        <v>166</v>
      </c>
    </row>
    <row r="406" spans="1:3" x14ac:dyDescent="0.2">
      <c r="A406" s="160" t="s">
        <v>688</v>
      </c>
      <c r="B406" s="161" t="s">
        <v>156</v>
      </c>
      <c r="C406" s="161" t="s">
        <v>166</v>
      </c>
    </row>
    <row r="407" spans="1:3" x14ac:dyDescent="0.2">
      <c r="A407" s="160" t="s">
        <v>689</v>
      </c>
      <c r="B407" s="161" t="s">
        <v>156</v>
      </c>
      <c r="C407" s="161" t="s">
        <v>166</v>
      </c>
    </row>
    <row r="408" spans="1:3" x14ac:dyDescent="0.2">
      <c r="A408" s="160" t="s">
        <v>690</v>
      </c>
      <c r="B408" s="161" t="s">
        <v>156</v>
      </c>
      <c r="C408" s="161" t="s">
        <v>166</v>
      </c>
    </row>
    <row r="409" spans="1:3" x14ac:dyDescent="0.2">
      <c r="A409" s="160" t="s">
        <v>691</v>
      </c>
      <c r="B409" s="161" t="s">
        <v>156</v>
      </c>
      <c r="C409" s="161" t="s">
        <v>166</v>
      </c>
    </row>
    <row r="410" spans="1:3" x14ac:dyDescent="0.2">
      <c r="A410" s="160" t="s">
        <v>692</v>
      </c>
      <c r="B410" s="161" t="s">
        <v>156</v>
      </c>
      <c r="C410" s="161" t="s">
        <v>166</v>
      </c>
    </row>
    <row r="411" spans="1:3" x14ac:dyDescent="0.2">
      <c r="A411" s="160" t="s">
        <v>693</v>
      </c>
      <c r="B411" s="161" t="s">
        <v>156</v>
      </c>
      <c r="C411" s="161" t="s">
        <v>166</v>
      </c>
    </row>
    <row r="412" spans="1:3" x14ac:dyDescent="0.2">
      <c r="A412" s="160" t="s">
        <v>694</v>
      </c>
      <c r="B412" s="161" t="s">
        <v>156</v>
      </c>
      <c r="C412" s="161" t="s">
        <v>166</v>
      </c>
    </row>
    <row r="413" spans="1:3" x14ac:dyDescent="0.2">
      <c r="A413" s="160" t="s">
        <v>695</v>
      </c>
      <c r="B413" s="161" t="s">
        <v>156</v>
      </c>
      <c r="C413" s="161" t="s">
        <v>166</v>
      </c>
    </row>
    <row r="414" spans="1:3" x14ac:dyDescent="0.2">
      <c r="A414" s="160" t="s">
        <v>696</v>
      </c>
      <c r="B414" s="161" t="s">
        <v>156</v>
      </c>
      <c r="C414" s="161" t="s">
        <v>166</v>
      </c>
    </row>
    <row r="415" spans="1:3" x14ac:dyDescent="0.2">
      <c r="A415" s="160" t="s">
        <v>697</v>
      </c>
      <c r="B415" s="161" t="s">
        <v>156</v>
      </c>
      <c r="C415" s="161" t="s">
        <v>166</v>
      </c>
    </row>
    <row r="416" spans="1:3" x14ac:dyDescent="0.2">
      <c r="A416" s="160" t="s">
        <v>698</v>
      </c>
      <c r="B416" s="161" t="s">
        <v>156</v>
      </c>
      <c r="C416" s="161" t="s">
        <v>166</v>
      </c>
    </row>
    <row r="417" spans="1:3" x14ac:dyDescent="0.2">
      <c r="A417" s="160" t="s">
        <v>699</v>
      </c>
      <c r="B417" s="161" t="s">
        <v>156</v>
      </c>
      <c r="C417" s="161" t="s">
        <v>166</v>
      </c>
    </row>
    <row r="418" spans="1:3" x14ac:dyDescent="0.2">
      <c r="A418" s="160" t="s">
        <v>700</v>
      </c>
      <c r="B418" s="161" t="s">
        <v>156</v>
      </c>
      <c r="C418" s="161" t="s">
        <v>166</v>
      </c>
    </row>
    <row r="419" spans="1:3" x14ac:dyDescent="0.2">
      <c r="A419" s="160" t="s">
        <v>701</v>
      </c>
      <c r="B419" s="161" t="s">
        <v>156</v>
      </c>
      <c r="C419" s="161" t="s">
        <v>166</v>
      </c>
    </row>
    <row r="420" spans="1:3" x14ac:dyDescent="0.2">
      <c r="A420" s="160" t="s">
        <v>702</v>
      </c>
      <c r="B420" s="161" t="s">
        <v>156</v>
      </c>
      <c r="C420" s="161" t="s">
        <v>166</v>
      </c>
    </row>
    <row r="421" spans="1:3" x14ac:dyDescent="0.2">
      <c r="A421" s="160" t="s">
        <v>703</v>
      </c>
      <c r="B421" s="161" t="s">
        <v>156</v>
      </c>
      <c r="C421" s="161" t="s">
        <v>166</v>
      </c>
    </row>
    <row r="422" spans="1:3" x14ac:dyDescent="0.2">
      <c r="A422" s="160" t="s">
        <v>704</v>
      </c>
      <c r="B422" s="161" t="s">
        <v>156</v>
      </c>
      <c r="C422" s="161" t="s">
        <v>166</v>
      </c>
    </row>
    <row r="423" spans="1:3" x14ac:dyDescent="0.2">
      <c r="A423" s="160" t="s">
        <v>705</v>
      </c>
      <c r="B423" s="161" t="s">
        <v>156</v>
      </c>
      <c r="C423" s="161" t="s">
        <v>166</v>
      </c>
    </row>
    <row r="424" spans="1:3" x14ac:dyDescent="0.2">
      <c r="A424" s="160" t="s">
        <v>706</v>
      </c>
      <c r="B424" s="161" t="s">
        <v>156</v>
      </c>
      <c r="C424" s="161" t="s">
        <v>166</v>
      </c>
    </row>
    <row r="425" spans="1:3" x14ac:dyDescent="0.2">
      <c r="A425" s="160" t="s">
        <v>707</v>
      </c>
      <c r="B425" s="161" t="s">
        <v>156</v>
      </c>
      <c r="C425" s="161" t="s">
        <v>166</v>
      </c>
    </row>
    <row r="426" spans="1:3" x14ac:dyDescent="0.2">
      <c r="A426" s="160" t="s">
        <v>708</v>
      </c>
      <c r="B426" s="161" t="s">
        <v>156</v>
      </c>
      <c r="C426" s="161" t="s">
        <v>166</v>
      </c>
    </row>
    <row r="427" spans="1:3" x14ac:dyDescent="0.2">
      <c r="A427" s="160" t="s">
        <v>709</v>
      </c>
      <c r="B427" s="161" t="s">
        <v>156</v>
      </c>
      <c r="C427" s="161" t="s">
        <v>166</v>
      </c>
    </row>
    <row r="428" spans="1:3" x14ac:dyDescent="0.2">
      <c r="A428" s="160" t="s">
        <v>710</v>
      </c>
      <c r="B428" s="161" t="s">
        <v>156</v>
      </c>
      <c r="C428" s="161" t="s">
        <v>166</v>
      </c>
    </row>
    <row r="429" spans="1:3" x14ac:dyDescent="0.2">
      <c r="A429" s="160" t="s">
        <v>711</v>
      </c>
      <c r="B429" s="161" t="s">
        <v>156</v>
      </c>
      <c r="C429" s="161" t="s">
        <v>166</v>
      </c>
    </row>
    <row r="430" spans="1:3" x14ac:dyDescent="0.2">
      <c r="A430" s="160" t="s">
        <v>712</v>
      </c>
      <c r="B430" s="161" t="s">
        <v>156</v>
      </c>
      <c r="C430" s="161" t="s">
        <v>166</v>
      </c>
    </row>
    <row r="431" spans="1:3" x14ac:dyDescent="0.2">
      <c r="A431" s="160" t="s">
        <v>713</v>
      </c>
      <c r="B431" s="161" t="s">
        <v>156</v>
      </c>
      <c r="C431" s="161" t="s">
        <v>166</v>
      </c>
    </row>
    <row r="432" spans="1:3" x14ac:dyDescent="0.2">
      <c r="A432" s="160" t="s">
        <v>714</v>
      </c>
      <c r="B432" s="161" t="s">
        <v>156</v>
      </c>
      <c r="C432" s="161" t="s">
        <v>166</v>
      </c>
    </row>
    <row r="433" spans="1:3" x14ac:dyDescent="0.2">
      <c r="A433" s="160" t="s">
        <v>715</v>
      </c>
      <c r="B433" s="161" t="s">
        <v>156</v>
      </c>
      <c r="C433" s="161" t="s">
        <v>166</v>
      </c>
    </row>
    <row r="434" spans="1:3" x14ac:dyDescent="0.2">
      <c r="A434" s="160" t="s">
        <v>716</v>
      </c>
      <c r="B434" s="161" t="s">
        <v>156</v>
      </c>
      <c r="C434" s="161" t="s">
        <v>166</v>
      </c>
    </row>
    <row r="435" spans="1:3" x14ac:dyDescent="0.2">
      <c r="A435" s="160" t="s">
        <v>717</v>
      </c>
      <c r="B435" s="161" t="s">
        <v>156</v>
      </c>
      <c r="C435" s="161" t="s">
        <v>166</v>
      </c>
    </row>
    <row r="436" spans="1:3" x14ac:dyDescent="0.2">
      <c r="A436" s="160" t="s">
        <v>718</v>
      </c>
      <c r="B436" s="161" t="s">
        <v>156</v>
      </c>
      <c r="C436" s="161" t="s">
        <v>166</v>
      </c>
    </row>
    <row r="437" spans="1:3" x14ac:dyDescent="0.2">
      <c r="A437" s="160" t="s">
        <v>719</v>
      </c>
      <c r="B437" s="161" t="s">
        <v>156</v>
      </c>
      <c r="C437" s="161" t="s">
        <v>166</v>
      </c>
    </row>
    <row r="438" spans="1:3" x14ac:dyDescent="0.2">
      <c r="A438" s="160" t="s">
        <v>720</v>
      </c>
      <c r="B438" s="161" t="s">
        <v>156</v>
      </c>
      <c r="C438" s="161" t="s">
        <v>166</v>
      </c>
    </row>
    <row r="439" spans="1:3" x14ac:dyDescent="0.2">
      <c r="A439" s="160" t="s">
        <v>721</v>
      </c>
      <c r="B439" s="161" t="s">
        <v>156</v>
      </c>
      <c r="C439" s="161" t="s">
        <v>166</v>
      </c>
    </row>
    <row r="440" spans="1:3" x14ac:dyDescent="0.2">
      <c r="A440" s="160" t="s">
        <v>722</v>
      </c>
      <c r="B440" s="161" t="s">
        <v>156</v>
      </c>
      <c r="C440" s="161" t="s">
        <v>166</v>
      </c>
    </row>
    <row r="441" spans="1:3" x14ac:dyDescent="0.2">
      <c r="A441" s="160" t="s">
        <v>723</v>
      </c>
      <c r="B441" s="161" t="s">
        <v>156</v>
      </c>
      <c r="C441" s="161" t="s">
        <v>166</v>
      </c>
    </row>
    <row r="442" spans="1:3" x14ac:dyDescent="0.2">
      <c r="A442" s="160" t="s">
        <v>724</v>
      </c>
      <c r="B442" s="161" t="s">
        <v>156</v>
      </c>
      <c r="C442" s="161" t="s">
        <v>166</v>
      </c>
    </row>
    <row r="443" spans="1:3" x14ac:dyDescent="0.2">
      <c r="A443" s="160" t="s">
        <v>725</v>
      </c>
      <c r="B443" s="161" t="s">
        <v>156</v>
      </c>
      <c r="C443" s="161" t="s">
        <v>166</v>
      </c>
    </row>
    <row r="444" spans="1:3" x14ac:dyDescent="0.2">
      <c r="A444" s="160" t="s">
        <v>726</v>
      </c>
      <c r="B444" s="161" t="s">
        <v>156</v>
      </c>
      <c r="C444" s="161" t="s">
        <v>166</v>
      </c>
    </row>
    <row r="445" spans="1:3" x14ac:dyDescent="0.2">
      <c r="A445" s="160" t="s">
        <v>727</v>
      </c>
      <c r="B445" s="161" t="s">
        <v>156</v>
      </c>
      <c r="C445" s="161" t="s">
        <v>166</v>
      </c>
    </row>
    <row r="446" spans="1:3" x14ac:dyDescent="0.2">
      <c r="A446" s="160" t="s">
        <v>728</v>
      </c>
      <c r="B446" s="161" t="s">
        <v>156</v>
      </c>
      <c r="C446" s="161" t="s">
        <v>166</v>
      </c>
    </row>
    <row r="447" spans="1:3" x14ac:dyDescent="0.2">
      <c r="A447" s="160" t="s">
        <v>729</v>
      </c>
      <c r="B447" s="161" t="s">
        <v>156</v>
      </c>
      <c r="C447" s="161" t="s">
        <v>166</v>
      </c>
    </row>
    <row r="448" spans="1:3" x14ac:dyDescent="0.2">
      <c r="A448" s="160" t="s">
        <v>730</v>
      </c>
      <c r="B448" s="161" t="s">
        <v>156</v>
      </c>
      <c r="C448" s="161" t="s">
        <v>166</v>
      </c>
    </row>
    <row r="449" spans="1:3" x14ac:dyDescent="0.2">
      <c r="A449" s="160" t="s">
        <v>731</v>
      </c>
      <c r="B449" s="161" t="s">
        <v>156</v>
      </c>
      <c r="C449" s="161" t="s">
        <v>166</v>
      </c>
    </row>
    <row r="450" spans="1:3" x14ac:dyDescent="0.2">
      <c r="A450" s="163" t="s">
        <v>732</v>
      </c>
      <c r="B450" s="161" t="s">
        <v>156</v>
      </c>
      <c r="C450" s="161" t="s">
        <v>193</v>
      </c>
    </row>
    <row r="451" spans="1:3" x14ac:dyDescent="0.2">
      <c r="A451" s="164" t="s">
        <v>733</v>
      </c>
      <c r="B451" s="161" t="s">
        <v>156</v>
      </c>
      <c r="C451" s="161" t="s">
        <v>193</v>
      </c>
    </row>
    <row r="452" spans="1:3" x14ac:dyDescent="0.2">
      <c r="A452" s="163" t="s">
        <v>734</v>
      </c>
      <c r="B452" s="161" t="s">
        <v>156</v>
      </c>
      <c r="C452" s="161" t="s">
        <v>193</v>
      </c>
    </row>
    <row r="453" spans="1:3" x14ac:dyDescent="0.2">
      <c r="A453" s="163" t="s">
        <v>735</v>
      </c>
      <c r="B453" s="161" t="s">
        <v>156</v>
      </c>
      <c r="C453" s="161" t="s">
        <v>193</v>
      </c>
    </row>
    <row r="454" spans="1:3" x14ac:dyDescent="0.2">
      <c r="A454" s="163" t="s">
        <v>736</v>
      </c>
      <c r="B454" s="161" t="s">
        <v>156</v>
      </c>
      <c r="C454" s="161" t="s">
        <v>193</v>
      </c>
    </row>
    <row r="455" spans="1:3" x14ac:dyDescent="0.2">
      <c r="A455" s="163" t="s">
        <v>737</v>
      </c>
      <c r="B455" s="161" t="s">
        <v>156</v>
      </c>
      <c r="C455" s="161" t="s">
        <v>193</v>
      </c>
    </row>
    <row r="456" spans="1:3" x14ac:dyDescent="0.2">
      <c r="A456" s="163" t="s">
        <v>738</v>
      </c>
      <c r="B456" s="161" t="s">
        <v>156</v>
      </c>
      <c r="C456" s="161" t="s">
        <v>193</v>
      </c>
    </row>
    <row r="457" spans="1:3" x14ac:dyDescent="0.2">
      <c r="A457" s="163" t="s">
        <v>739</v>
      </c>
      <c r="B457" s="161" t="s">
        <v>156</v>
      </c>
      <c r="C457" s="161" t="s">
        <v>193</v>
      </c>
    </row>
    <row r="458" spans="1:3" x14ac:dyDescent="0.2">
      <c r="A458" s="163" t="s">
        <v>740</v>
      </c>
      <c r="B458" s="161" t="s">
        <v>156</v>
      </c>
      <c r="C458" s="161" t="s">
        <v>193</v>
      </c>
    </row>
    <row r="459" spans="1:3" x14ac:dyDescent="0.2">
      <c r="A459" s="163" t="s">
        <v>741</v>
      </c>
      <c r="B459" s="161" t="s">
        <v>156</v>
      </c>
      <c r="C459" s="161" t="s">
        <v>193</v>
      </c>
    </row>
    <row r="460" spans="1:3" x14ac:dyDescent="0.2">
      <c r="A460" s="163" t="s">
        <v>742</v>
      </c>
      <c r="B460" s="161" t="s">
        <v>156</v>
      </c>
      <c r="C460" s="161" t="s">
        <v>193</v>
      </c>
    </row>
    <row r="461" spans="1:3" x14ac:dyDescent="0.2">
      <c r="A461" s="163" t="s">
        <v>743</v>
      </c>
      <c r="B461" s="161" t="s">
        <v>156</v>
      </c>
      <c r="C461" s="161" t="s">
        <v>193</v>
      </c>
    </row>
    <row r="462" spans="1:3" x14ac:dyDescent="0.2">
      <c r="A462" s="165" t="s">
        <v>744</v>
      </c>
      <c r="B462" s="161" t="s">
        <v>156</v>
      </c>
      <c r="C462" s="161" t="s">
        <v>193</v>
      </c>
    </row>
    <row r="463" spans="1:3" x14ac:dyDescent="0.2">
      <c r="A463" s="163" t="s">
        <v>745</v>
      </c>
      <c r="B463" s="161" t="s">
        <v>156</v>
      </c>
      <c r="C463" s="161" t="s">
        <v>193</v>
      </c>
    </row>
    <row r="464" spans="1:3" x14ac:dyDescent="0.2">
      <c r="A464" s="163" t="s">
        <v>746</v>
      </c>
      <c r="B464" s="161" t="s">
        <v>156</v>
      </c>
      <c r="C464" s="161" t="s">
        <v>193</v>
      </c>
    </row>
    <row r="465" spans="1:3" x14ac:dyDescent="0.2">
      <c r="A465" s="164" t="s">
        <v>747</v>
      </c>
      <c r="B465" s="161" t="s">
        <v>156</v>
      </c>
      <c r="C465" s="161" t="s">
        <v>193</v>
      </c>
    </row>
    <row r="466" spans="1:3" x14ac:dyDescent="0.2">
      <c r="A466" s="163" t="s">
        <v>748</v>
      </c>
      <c r="B466" s="161" t="s">
        <v>156</v>
      </c>
      <c r="C466" s="161" t="s">
        <v>193</v>
      </c>
    </row>
    <row r="467" spans="1:3" x14ac:dyDescent="0.2">
      <c r="A467" s="163" t="s">
        <v>749</v>
      </c>
      <c r="B467" s="161" t="s">
        <v>156</v>
      </c>
      <c r="C467" s="161" t="s">
        <v>193</v>
      </c>
    </row>
    <row r="468" spans="1:3" x14ac:dyDescent="0.2">
      <c r="A468" s="164" t="s">
        <v>750</v>
      </c>
      <c r="B468" s="161" t="s">
        <v>156</v>
      </c>
      <c r="C468" s="161" t="s">
        <v>193</v>
      </c>
    </row>
    <row r="469" spans="1:3" x14ac:dyDescent="0.2">
      <c r="A469" s="164" t="s">
        <v>751</v>
      </c>
      <c r="B469" s="161" t="s">
        <v>156</v>
      </c>
      <c r="C469" s="161" t="s">
        <v>193</v>
      </c>
    </row>
    <row r="470" spans="1:3" x14ac:dyDescent="0.2">
      <c r="A470" s="163" t="s">
        <v>752</v>
      </c>
      <c r="B470" s="161" t="s">
        <v>156</v>
      </c>
      <c r="C470" s="161" t="s">
        <v>193</v>
      </c>
    </row>
    <row r="471" spans="1:3" x14ac:dyDescent="0.2">
      <c r="A471" s="166">
        <v>1.49</v>
      </c>
      <c r="B471" s="161" t="s">
        <v>156</v>
      </c>
      <c r="C471" s="161" t="s">
        <v>193</v>
      </c>
    </row>
    <row r="472" spans="1:3" x14ac:dyDescent="0.2">
      <c r="A472" s="166">
        <v>1.5</v>
      </c>
      <c r="B472" s="161" t="s">
        <v>156</v>
      </c>
      <c r="C472" s="161" t="s">
        <v>193</v>
      </c>
    </row>
    <row r="473" spans="1:3" x14ac:dyDescent="0.2">
      <c r="A473" s="166">
        <v>1.51</v>
      </c>
      <c r="B473" s="161" t="s">
        <v>156</v>
      </c>
      <c r="C473" s="161" t="s">
        <v>193</v>
      </c>
    </row>
    <row r="474" spans="1:3" x14ac:dyDescent="0.2">
      <c r="A474" s="167">
        <v>1.52</v>
      </c>
      <c r="B474" s="161" t="s">
        <v>156</v>
      </c>
      <c r="C474" s="161" t="s">
        <v>193</v>
      </c>
    </row>
    <row r="475" spans="1:3" x14ac:dyDescent="0.2">
      <c r="A475" s="167">
        <v>1.58</v>
      </c>
      <c r="B475" s="161" t="s">
        <v>156</v>
      </c>
      <c r="C475" s="161" t="s">
        <v>193</v>
      </c>
    </row>
    <row r="476" spans="1:3" x14ac:dyDescent="0.2">
      <c r="A476" s="167">
        <v>1.59</v>
      </c>
      <c r="B476" s="161" t="s">
        <v>156</v>
      </c>
      <c r="C476" s="161" t="s">
        <v>193</v>
      </c>
    </row>
    <row r="477" spans="1:3" x14ac:dyDescent="0.2">
      <c r="A477" s="167">
        <v>1.61</v>
      </c>
      <c r="B477" s="161" t="s">
        <v>156</v>
      </c>
      <c r="C477" s="161" t="s">
        <v>193</v>
      </c>
    </row>
    <row r="478" spans="1:3" x14ac:dyDescent="0.2">
      <c r="A478" s="167">
        <v>1.62</v>
      </c>
      <c r="B478" s="161" t="s">
        <v>156</v>
      </c>
      <c r="C478" s="161" t="s">
        <v>193</v>
      </c>
    </row>
    <row r="479" spans="1:3" x14ac:dyDescent="0.2">
      <c r="A479" s="167">
        <v>1.64</v>
      </c>
      <c r="B479" s="161" t="s">
        <v>156</v>
      </c>
      <c r="C479" s="161" t="s">
        <v>193</v>
      </c>
    </row>
    <row r="480" spans="1:3" x14ac:dyDescent="0.2">
      <c r="A480" s="167">
        <v>1.7</v>
      </c>
      <c r="B480" s="161" t="s">
        <v>156</v>
      </c>
      <c r="C480" s="161" t="s">
        <v>193</v>
      </c>
    </row>
    <row r="481" spans="1:3" x14ac:dyDescent="0.2">
      <c r="A481" s="167">
        <v>1.71</v>
      </c>
      <c r="B481" s="161" t="s">
        <v>156</v>
      </c>
      <c r="C481" s="161" t="s">
        <v>193</v>
      </c>
    </row>
    <row r="482" spans="1:3" x14ac:dyDescent="0.2">
      <c r="A482" s="167">
        <v>1.72</v>
      </c>
      <c r="B482" s="161" t="s">
        <v>156</v>
      </c>
      <c r="C482" s="161" t="s">
        <v>193</v>
      </c>
    </row>
    <row r="483" spans="1:3" x14ac:dyDescent="0.2">
      <c r="A483" s="166">
        <v>1.73</v>
      </c>
      <c r="B483" s="161" t="s">
        <v>156</v>
      </c>
      <c r="C483" s="161" t="s">
        <v>193</v>
      </c>
    </row>
    <row r="484" spans="1:3" x14ac:dyDescent="0.2">
      <c r="A484" s="166">
        <v>1.76</v>
      </c>
      <c r="B484" s="161" t="s">
        <v>156</v>
      </c>
      <c r="C484" s="161" t="s">
        <v>193</v>
      </c>
    </row>
    <row r="485" spans="1:3" x14ac:dyDescent="0.2">
      <c r="A485" s="168">
        <v>1.78</v>
      </c>
      <c r="B485" s="161" t="s">
        <v>156</v>
      </c>
      <c r="C485" s="161" t="s">
        <v>193</v>
      </c>
    </row>
    <row r="486" spans="1:3" x14ac:dyDescent="0.2">
      <c r="A486" s="166">
        <v>1.81</v>
      </c>
      <c r="B486" s="161" t="s">
        <v>156</v>
      </c>
      <c r="C486" s="161" t="s">
        <v>193</v>
      </c>
    </row>
    <row r="487" spans="1:3" x14ac:dyDescent="0.2">
      <c r="A487" s="166">
        <v>1.84</v>
      </c>
      <c r="B487" s="161" t="s">
        <v>156</v>
      </c>
      <c r="C487" s="161" t="s">
        <v>193</v>
      </c>
    </row>
    <row r="488" spans="1:3" x14ac:dyDescent="0.2">
      <c r="A488" s="166">
        <v>1.87</v>
      </c>
      <c r="B488" s="161" t="s">
        <v>156</v>
      </c>
      <c r="C488" s="161" t="s">
        <v>193</v>
      </c>
    </row>
    <row r="489" spans="1:3" x14ac:dyDescent="0.2">
      <c r="A489" s="166">
        <v>1.93</v>
      </c>
      <c r="B489" s="161" t="s">
        <v>156</v>
      </c>
      <c r="C489" s="161" t="s">
        <v>193</v>
      </c>
    </row>
    <row r="490" spans="1:3" x14ac:dyDescent="0.2">
      <c r="A490" s="166">
        <v>1.98</v>
      </c>
      <c r="B490" s="161" t="s">
        <v>156</v>
      </c>
      <c r="C490" s="161" t="s">
        <v>193</v>
      </c>
    </row>
    <row r="491" spans="1:3" x14ac:dyDescent="0.2">
      <c r="A491" s="168">
        <v>1.1000000000000001</v>
      </c>
      <c r="B491" s="161" t="s">
        <v>156</v>
      </c>
      <c r="C491" s="161" t="s">
        <v>193</v>
      </c>
    </row>
    <row r="492" spans="1:3" x14ac:dyDescent="0.2">
      <c r="A492" s="168">
        <v>1.101</v>
      </c>
      <c r="B492" s="161" t="s">
        <v>156</v>
      </c>
      <c r="C492" s="161" t="s">
        <v>193</v>
      </c>
    </row>
    <row r="493" spans="1:3" x14ac:dyDescent="0.2">
      <c r="A493" s="168">
        <v>1.1020000000000001</v>
      </c>
      <c r="B493" s="161" t="s">
        <v>156</v>
      </c>
      <c r="C493" s="161" t="s">
        <v>193</v>
      </c>
    </row>
    <row r="494" spans="1:3" x14ac:dyDescent="0.2">
      <c r="A494" s="168">
        <v>1.105</v>
      </c>
      <c r="B494" s="161" t="s">
        <v>156</v>
      </c>
      <c r="C494" s="161" t="s">
        <v>193</v>
      </c>
    </row>
    <row r="495" spans="1:3" x14ac:dyDescent="0.2">
      <c r="A495" s="163" t="s">
        <v>214</v>
      </c>
      <c r="B495" s="161" t="s">
        <v>156</v>
      </c>
      <c r="C495" s="161" t="s">
        <v>193</v>
      </c>
    </row>
    <row r="496" spans="1:3" x14ac:dyDescent="0.2">
      <c r="A496" s="163" t="s">
        <v>215</v>
      </c>
      <c r="B496" s="161" t="s">
        <v>156</v>
      </c>
      <c r="C496" s="161" t="s">
        <v>193</v>
      </c>
    </row>
    <row r="497" spans="1:3" x14ac:dyDescent="0.2">
      <c r="A497" s="163" t="s">
        <v>217</v>
      </c>
      <c r="B497" s="161" t="s">
        <v>156</v>
      </c>
      <c r="C497" s="161" t="s">
        <v>193</v>
      </c>
    </row>
    <row r="498" spans="1:3" x14ac:dyDescent="0.2">
      <c r="A498" s="163" t="s">
        <v>220</v>
      </c>
      <c r="B498" s="161" t="s">
        <v>156</v>
      </c>
      <c r="C498" s="161" t="s">
        <v>193</v>
      </c>
    </row>
    <row r="499" spans="1:3" x14ac:dyDescent="0.2">
      <c r="A499" s="163" t="s">
        <v>224</v>
      </c>
      <c r="B499" s="161" t="s">
        <v>156</v>
      </c>
      <c r="C499" s="161" t="s">
        <v>193</v>
      </c>
    </row>
    <row r="500" spans="1:3" x14ac:dyDescent="0.2">
      <c r="A500" s="163" t="s">
        <v>228</v>
      </c>
      <c r="B500" s="161" t="s">
        <v>156</v>
      </c>
      <c r="C500" s="161" t="s">
        <v>193</v>
      </c>
    </row>
    <row r="501" spans="1:3" x14ac:dyDescent="0.2">
      <c r="A501" s="163" t="s">
        <v>230</v>
      </c>
      <c r="B501" s="161" t="s">
        <v>156</v>
      </c>
      <c r="C501" s="161" t="s">
        <v>193</v>
      </c>
    </row>
    <row r="502" spans="1:3" x14ac:dyDescent="0.2">
      <c r="A502" s="163" t="s">
        <v>232</v>
      </c>
      <c r="B502" s="161" t="s">
        <v>156</v>
      </c>
      <c r="C502" s="161" t="s">
        <v>193</v>
      </c>
    </row>
    <row r="503" spans="1:3" x14ac:dyDescent="0.2">
      <c r="A503" s="163" t="s">
        <v>235</v>
      </c>
      <c r="B503" s="161" t="s">
        <v>156</v>
      </c>
      <c r="C503" s="161" t="s">
        <v>193</v>
      </c>
    </row>
    <row r="504" spans="1:3" x14ac:dyDescent="0.2">
      <c r="A504" s="163" t="s">
        <v>237</v>
      </c>
      <c r="B504" s="161" t="s">
        <v>156</v>
      </c>
      <c r="C504" s="161" t="s">
        <v>193</v>
      </c>
    </row>
    <row r="505" spans="1:3" x14ac:dyDescent="0.2">
      <c r="A505" s="163" t="s">
        <v>239</v>
      </c>
      <c r="B505" s="161" t="s">
        <v>156</v>
      </c>
      <c r="C505" s="161" t="s">
        <v>193</v>
      </c>
    </row>
    <row r="506" spans="1:3" x14ac:dyDescent="0.2">
      <c r="A506" s="163" t="s">
        <v>241</v>
      </c>
      <c r="B506" s="161" t="s">
        <v>156</v>
      </c>
      <c r="C506" s="161" t="s">
        <v>193</v>
      </c>
    </row>
    <row r="507" spans="1:3" x14ac:dyDescent="0.2">
      <c r="A507" s="163" t="s">
        <v>244</v>
      </c>
      <c r="B507" s="161" t="s">
        <v>156</v>
      </c>
      <c r="C507" s="161" t="s">
        <v>193</v>
      </c>
    </row>
    <row r="508" spans="1:3" x14ac:dyDescent="0.2">
      <c r="A508" s="163" t="s">
        <v>753</v>
      </c>
      <c r="B508" s="161" t="s">
        <v>156</v>
      </c>
      <c r="C508" s="161" t="s">
        <v>193</v>
      </c>
    </row>
    <row r="509" spans="1:3" x14ac:dyDescent="0.2">
      <c r="A509" s="163" t="s">
        <v>248</v>
      </c>
      <c r="B509" s="161" t="s">
        <v>156</v>
      </c>
      <c r="C509" s="161" t="s">
        <v>193</v>
      </c>
    </row>
    <row r="510" spans="1:3" x14ac:dyDescent="0.2">
      <c r="A510" s="163" t="s">
        <v>249</v>
      </c>
      <c r="B510" s="161" t="s">
        <v>156</v>
      </c>
      <c r="C510" s="161" t="s">
        <v>193</v>
      </c>
    </row>
    <row r="511" spans="1:3" x14ac:dyDescent="0.2">
      <c r="A511" s="163" t="s">
        <v>250</v>
      </c>
      <c r="B511" s="161" t="s">
        <v>156</v>
      </c>
      <c r="C511" s="161" t="s">
        <v>193</v>
      </c>
    </row>
    <row r="512" spans="1:3" x14ac:dyDescent="0.2">
      <c r="A512" s="163" t="s">
        <v>253</v>
      </c>
      <c r="B512" s="161" t="s">
        <v>156</v>
      </c>
      <c r="C512" s="161" t="s">
        <v>193</v>
      </c>
    </row>
    <row r="513" spans="1:3" x14ac:dyDescent="0.2">
      <c r="A513" s="163" t="s">
        <v>254</v>
      </c>
      <c r="B513" s="161" t="s">
        <v>156</v>
      </c>
      <c r="C513" s="161" t="s">
        <v>193</v>
      </c>
    </row>
    <row r="514" spans="1:3" x14ac:dyDescent="0.2">
      <c r="A514" s="163" t="s">
        <v>256</v>
      </c>
      <c r="B514" s="161" t="s">
        <v>156</v>
      </c>
      <c r="C514" s="161" t="s">
        <v>193</v>
      </c>
    </row>
    <row r="515" spans="1:3" x14ac:dyDescent="0.2">
      <c r="A515" s="163" t="s">
        <v>260</v>
      </c>
      <c r="B515" s="161" t="s">
        <v>156</v>
      </c>
      <c r="C515" s="161" t="s">
        <v>193</v>
      </c>
    </row>
    <row r="516" spans="1:3" x14ac:dyDescent="0.2">
      <c r="A516" s="163" t="s">
        <v>261</v>
      </c>
      <c r="B516" s="161" t="s">
        <v>156</v>
      </c>
      <c r="C516" s="161" t="s">
        <v>193</v>
      </c>
    </row>
    <row r="517" spans="1:3" x14ac:dyDescent="0.2">
      <c r="A517" s="163" t="s">
        <v>262</v>
      </c>
      <c r="B517" s="161" t="s">
        <v>156</v>
      </c>
      <c r="C517" s="161" t="s">
        <v>193</v>
      </c>
    </row>
    <row r="518" spans="1:3" x14ac:dyDescent="0.2">
      <c r="A518" s="163" t="s">
        <v>265</v>
      </c>
      <c r="B518" s="161" t="s">
        <v>156</v>
      </c>
      <c r="C518" s="161" t="s">
        <v>193</v>
      </c>
    </row>
    <row r="519" spans="1:3" x14ac:dyDescent="0.2">
      <c r="A519" s="163" t="s">
        <v>267</v>
      </c>
      <c r="B519" s="161" t="s">
        <v>156</v>
      </c>
      <c r="C519" s="161" t="s">
        <v>193</v>
      </c>
    </row>
    <row r="520" spans="1:3" x14ac:dyDescent="0.2">
      <c r="A520" s="163" t="s">
        <v>268</v>
      </c>
      <c r="B520" s="161" t="s">
        <v>156</v>
      </c>
      <c r="C520" s="161" t="s">
        <v>193</v>
      </c>
    </row>
    <row r="521" spans="1:3" x14ac:dyDescent="0.2">
      <c r="A521" s="163" t="s">
        <v>269</v>
      </c>
      <c r="B521" s="161" t="s">
        <v>156</v>
      </c>
      <c r="C521" s="161" t="s">
        <v>193</v>
      </c>
    </row>
    <row r="522" spans="1:3" x14ac:dyDescent="0.2">
      <c r="A522" s="163" t="s">
        <v>270</v>
      </c>
      <c r="B522" s="161" t="s">
        <v>156</v>
      </c>
      <c r="C522" s="161" t="s">
        <v>193</v>
      </c>
    </row>
    <row r="523" spans="1:3" x14ac:dyDescent="0.2">
      <c r="A523" s="163" t="s">
        <v>271</v>
      </c>
      <c r="B523" s="161" t="s">
        <v>156</v>
      </c>
      <c r="C523" s="161" t="s">
        <v>193</v>
      </c>
    </row>
    <row r="524" spans="1:3" x14ac:dyDescent="0.2">
      <c r="A524" s="163" t="s">
        <v>273</v>
      </c>
      <c r="B524" s="161" t="s">
        <v>156</v>
      </c>
      <c r="C524" s="161" t="s">
        <v>193</v>
      </c>
    </row>
    <row r="525" spans="1:3" x14ac:dyDescent="0.2">
      <c r="A525" s="163" t="s">
        <v>275</v>
      </c>
      <c r="B525" s="161" t="s">
        <v>156</v>
      </c>
      <c r="C525" s="161" t="s">
        <v>193</v>
      </c>
    </row>
    <row r="526" spans="1:3" x14ac:dyDescent="0.2">
      <c r="A526" s="163" t="s">
        <v>276</v>
      </c>
      <c r="B526" s="161" t="s">
        <v>156</v>
      </c>
      <c r="C526" s="161" t="s">
        <v>193</v>
      </c>
    </row>
    <row r="527" spans="1:3" x14ac:dyDescent="0.2">
      <c r="A527" s="163" t="s">
        <v>279</v>
      </c>
      <c r="B527" s="161" t="s">
        <v>156</v>
      </c>
      <c r="C527" s="161" t="s">
        <v>193</v>
      </c>
    </row>
    <row r="528" spans="1:3" x14ac:dyDescent="0.2">
      <c r="A528" s="163" t="s">
        <v>282</v>
      </c>
      <c r="B528" s="161" t="s">
        <v>156</v>
      </c>
      <c r="C528" s="161" t="s">
        <v>193</v>
      </c>
    </row>
    <row r="529" spans="1:3" x14ac:dyDescent="0.2">
      <c r="A529" s="163" t="s">
        <v>284</v>
      </c>
      <c r="B529" s="161" t="s">
        <v>156</v>
      </c>
      <c r="C529" s="161" t="s">
        <v>193</v>
      </c>
    </row>
    <row r="530" spans="1:3" x14ac:dyDescent="0.2">
      <c r="A530" s="163" t="s">
        <v>287</v>
      </c>
      <c r="B530" s="161" t="s">
        <v>156</v>
      </c>
      <c r="C530" s="161" t="s">
        <v>193</v>
      </c>
    </row>
    <row r="531" spans="1:3" x14ac:dyDescent="0.2">
      <c r="A531" s="163" t="s">
        <v>288</v>
      </c>
      <c r="B531" s="161" t="s">
        <v>156</v>
      </c>
      <c r="C531" s="161" t="s">
        <v>193</v>
      </c>
    </row>
    <row r="532" spans="1:3" x14ac:dyDescent="0.2">
      <c r="A532" s="163" t="s">
        <v>291</v>
      </c>
      <c r="B532" s="161" t="s">
        <v>156</v>
      </c>
      <c r="C532" s="161" t="s">
        <v>193</v>
      </c>
    </row>
    <row r="533" spans="1:3" x14ac:dyDescent="0.2">
      <c r="A533" s="163" t="s">
        <v>298</v>
      </c>
      <c r="B533" s="161" t="s">
        <v>156</v>
      </c>
      <c r="C533" s="161" t="s">
        <v>193</v>
      </c>
    </row>
    <row r="534" spans="1:3" x14ac:dyDescent="0.2">
      <c r="A534" s="163" t="s">
        <v>301</v>
      </c>
      <c r="B534" s="161" t="s">
        <v>156</v>
      </c>
      <c r="C534" s="161" t="s">
        <v>193</v>
      </c>
    </row>
    <row r="535" spans="1:3" x14ac:dyDescent="0.2">
      <c r="A535" s="163" t="s">
        <v>304</v>
      </c>
      <c r="B535" s="161" t="s">
        <v>156</v>
      </c>
      <c r="C535" s="161" t="s">
        <v>193</v>
      </c>
    </row>
    <row r="536" spans="1:3" x14ac:dyDescent="0.2">
      <c r="A536" s="161" t="s">
        <v>754</v>
      </c>
      <c r="B536" s="161" t="s">
        <v>156</v>
      </c>
      <c r="C536" s="161" t="s">
        <v>755</v>
      </c>
    </row>
    <row r="537" spans="1:3" ht="25.5" x14ac:dyDescent="0.2">
      <c r="A537" s="161" t="s">
        <v>756</v>
      </c>
      <c r="B537" s="161" t="s">
        <v>156</v>
      </c>
      <c r="C537" s="161" t="s">
        <v>755</v>
      </c>
    </row>
    <row r="538" spans="1:3" x14ac:dyDescent="0.2">
      <c r="A538" s="161" t="s">
        <v>757</v>
      </c>
      <c r="B538" s="161" t="s">
        <v>156</v>
      </c>
      <c r="C538" s="161" t="s">
        <v>755</v>
      </c>
    </row>
    <row r="539" spans="1:3" x14ac:dyDescent="0.2">
      <c r="A539" s="161" t="s">
        <v>758</v>
      </c>
      <c r="B539" s="161" t="s">
        <v>156</v>
      </c>
      <c r="C539" s="161" t="s">
        <v>755</v>
      </c>
    </row>
    <row r="540" spans="1:3" x14ac:dyDescent="0.2">
      <c r="A540" s="161" t="s">
        <v>759</v>
      </c>
      <c r="B540" s="161" t="s">
        <v>156</v>
      </c>
      <c r="C540" s="161" t="s">
        <v>755</v>
      </c>
    </row>
    <row r="541" spans="1:3" ht="25.5" x14ac:dyDescent="0.2">
      <c r="A541" s="161" t="s">
        <v>760</v>
      </c>
      <c r="B541" s="161" t="s">
        <v>156</v>
      </c>
      <c r="C541" s="161" t="s">
        <v>755</v>
      </c>
    </row>
    <row r="542" spans="1:3" x14ac:dyDescent="0.2">
      <c r="A542" s="161" t="s">
        <v>761</v>
      </c>
      <c r="B542" s="161" t="s">
        <v>156</v>
      </c>
      <c r="C542" s="161" t="s">
        <v>755</v>
      </c>
    </row>
    <row r="543" spans="1:3" ht="25.5" x14ac:dyDescent="0.2">
      <c r="A543" s="161" t="s">
        <v>762</v>
      </c>
      <c r="B543" s="161" t="s">
        <v>156</v>
      </c>
      <c r="C543" s="161" t="s">
        <v>755</v>
      </c>
    </row>
    <row r="544" spans="1:3" ht="38.25" x14ac:dyDescent="0.2">
      <c r="A544" s="161" t="s">
        <v>763</v>
      </c>
      <c r="B544" s="161" t="s">
        <v>156</v>
      </c>
      <c r="C544" s="161" t="s">
        <v>755</v>
      </c>
    </row>
    <row r="545" spans="1:3" ht="25.5" x14ac:dyDescent="0.2">
      <c r="A545" s="161" t="s">
        <v>764</v>
      </c>
      <c r="B545" s="161" t="s">
        <v>156</v>
      </c>
      <c r="C545" s="161" t="s">
        <v>755</v>
      </c>
    </row>
    <row r="546" spans="1:3" ht="38.25" x14ac:dyDescent="0.2">
      <c r="A546" s="161" t="s">
        <v>765</v>
      </c>
      <c r="B546" s="161" t="s">
        <v>156</v>
      </c>
      <c r="C546" s="161" t="s">
        <v>755</v>
      </c>
    </row>
    <row r="547" spans="1:3" ht="25.5" x14ac:dyDescent="0.2">
      <c r="A547" s="161" t="s">
        <v>766</v>
      </c>
      <c r="B547" s="161" t="s">
        <v>156</v>
      </c>
      <c r="C547" s="161" t="s">
        <v>755</v>
      </c>
    </row>
    <row r="548" spans="1:3" ht="38.25" x14ac:dyDescent="0.2">
      <c r="A548" s="161" t="s">
        <v>767</v>
      </c>
      <c r="B548" s="161" t="s">
        <v>156</v>
      </c>
      <c r="C548" s="161" t="s">
        <v>755</v>
      </c>
    </row>
    <row r="549" spans="1:3" x14ac:dyDescent="0.2">
      <c r="A549" s="161" t="s">
        <v>768</v>
      </c>
      <c r="B549" s="161" t="s">
        <v>156</v>
      </c>
      <c r="C549" s="161" t="s">
        <v>755</v>
      </c>
    </row>
    <row r="550" spans="1:3" ht="38.25" x14ac:dyDescent="0.2">
      <c r="A550" s="161" t="s">
        <v>769</v>
      </c>
      <c r="B550" s="161" t="s">
        <v>156</v>
      </c>
      <c r="C550" s="161" t="s">
        <v>755</v>
      </c>
    </row>
    <row r="551" spans="1:3" ht="38.25" x14ac:dyDescent="0.2">
      <c r="A551" s="161" t="s">
        <v>770</v>
      </c>
      <c r="B551" s="161" t="s">
        <v>156</v>
      </c>
      <c r="C551" s="161" t="s">
        <v>755</v>
      </c>
    </row>
    <row r="552" spans="1:3" ht="51" x14ac:dyDescent="0.2">
      <c r="A552" s="161" t="s">
        <v>771</v>
      </c>
      <c r="B552" s="161" t="s">
        <v>156</v>
      </c>
      <c r="C552" s="161" t="s">
        <v>755</v>
      </c>
    </row>
    <row r="553" spans="1:3" ht="25.5" x14ac:dyDescent="0.2">
      <c r="A553" s="161" t="s">
        <v>772</v>
      </c>
      <c r="B553" s="161" t="s">
        <v>156</v>
      </c>
      <c r="C553" s="161" t="s">
        <v>755</v>
      </c>
    </row>
    <row r="554" spans="1:3" ht="38.25" x14ac:dyDescent="0.2">
      <c r="A554" s="161" t="s">
        <v>773</v>
      </c>
      <c r="B554" s="161" t="s">
        <v>156</v>
      </c>
      <c r="C554" s="161" t="s">
        <v>755</v>
      </c>
    </row>
    <row r="555" spans="1:3" x14ac:dyDescent="0.2">
      <c r="A555" s="161" t="s">
        <v>774</v>
      </c>
      <c r="B555" s="161" t="s">
        <v>156</v>
      </c>
      <c r="C555" s="161" t="s">
        <v>755</v>
      </c>
    </row>
    <row r="556" spans="1:3" ht="25.5" x14ac:dyDescent="0.2">
      <c r="A556" s="161" t="s">
        <v>775</v>
      </c>
      <c r="B556" s="161" t="s">
        <v>156</v>
      </c>
      <c r="C556" s="161" t="s">
        <v>755</v>
      </c>
    </row>
    <row r="557" spans="1:3" ht="51" x14ac:dyDescent="0.2">
      <c r="A557" s="161" t="s">
        <v>776</v>
      </c>
      <c r="B557" s="161" t="s">
        <v>156</v>
      </c>
      <c r="C557" s="161" t="s">
        <v>755</v>
      </c>
    </row>
    <row r="558" spans="1:3" ht="25.5" x14ac:dyDescent="0.2">
      <c r="A558" s="161" t="s">
        <v>777</v>
      </c>
      <c r="B558" s="161" t="s">
        <v>156</v>
      </c>
      <c r="C558" s="161" t="s">
        <v>755</v>
      </c>
    </row>
    <row r="559" spans="1:3" ht="51" x14ac:dyDescent="0.2">
      <c r="A559" s="161" t="s">
        <v>778</v>
      </c>
      <c r="B559" s="161" t="s">
        <v>156</v>
      </c>
      <c r="C559" s="161" t="s">
        <v>755</v>
      </c>
    </row>
    <row r="560" spans="1:3" ht="51" x14ac:dyDescent="0.2">
      <c r="A560" s="161" t="s">
        <v>779</v>
      </c>
      <c r="B560" s="161" t="s">
        <v>156</v>
      </c>
      <c r="C560" s="161" t="s">
        <v>755</v>
      </c>
    </row>
    <row r="561" spans="1:3" ht="38.25" x14ac:dyDescent="0.2">
      <c r="A561" s="161" t="s">
        <v>780</v>
      </c>
      <c r="B561" s="161" t="s">
        <v>156</v>
      </c>
      <c r="C561" s="161" t="s">
        <v>755</v>
      </c>
    </row>
    <row r="562" spans="1:3" ht="25.5" x14ac:dyDescent="0.2">
      <c r="A562" s="161" t="s">
        <v>781</v>
      </c>
      <c r="B562" s="161" t="s">
        <v>156</v>
      </c>
      <c r="C562" s="161" t="s">
        <v>755</v>
      </c>
    </row>
    <row r="563" spans="1:3" ht="51" x14ac:dyDescent="0.2">
      <c r="A563" s="161" t="s">
        <v>782</v>
      </c>
      <c r="B563" s="161" t="s">
        <v>156</v>
      </c>
      <c r="C563" s="161" t="s">
        <v>755</v>
      </c>
    </row>
    <row r="564" spans="1:3" x14ac:dyDescent="0.2">
      <c r="A564" s="169" t="s">
        <v>783</v>
      </c>
      <c r="B564" s="161" t="s">
        <v>156</v>
      </c>
      <c r="C564" s="161" t="s">
        <v>755</v>
      </c>
    </row>
    <row r="565" spans="1:3" x14ac:dyDescent="0.2">
      <c r="A565" s="161" t="s">
        <v>784</v>
      </c>
      <c r="B565" s="161" t="s">
        <v>156</v>
      </c>
      <c r="C565" s="161" t="s">
        <v>755</v>
      </c>
    </row>
    <row r="566" spans="1:3" ht="38.25" x14ac:dyDescent="0.2">
      <c r="A566" s="161" t="s">
        <v>785</v>
      </c>
      <c r="B566" s="161" t="s">
        <v>156</v>
      </c>
      <c r="C566" s="161" t="s">
        <v>755</v>
      </c>
    </row>
    <row r="567" spans="1:3" x14ac:dyDescent="0.2">
      <c r="A567" s="161" t="s">
        <v>786</v>
      </c>
      <c r="B567" s="161" t="s">
        <v>156</v>
      </c>
      <c r="C567" s="161" t="s">
        <v>755</v>
      </c>
    </row>
    <row r="568" spans="1:3" x14ac:dyDescent="0.2">
      <c r="A568" s="161" t="s">
        <v>787</v>
      </c>
      <c r="B568" s="161" t="s">
        <v>156</v>
      </c>
      <c r="C568" s="161" t="s">
        <v>755</v>
      </c>
    </row>
    <row r="569" spans="1:3" ht="25.5" x14ac:dyDescent="0.2">
      <c r="A569" s="161" t="s">
        <v>788</v>
      </c>
      <c r="B569" s="161" t="s">
        <v>156</v>
      </c>
      <c r="C569" s="161" t="s">
        <v>755</v>
      </c>
    </row>
    <row r="570" spans="1:3" ht="25.5" x14ac:dyDescent="0.2">
      <c r="A570" s="169" t="s">
        <v>789</v>
      </c>
      <c r="B570" s="161" t="s">
        <v>156</v>
      </c>
      <c r="C570" s="161" t="s">
        <v>755</v>
      </c>
    </row>
    <row r="571" spans="1:3" ht="38.25" x14ac:dyDescent="0.2">
      <c r="A571" s="161" t="s">
        <v>790</v>
      </c>
      <c r="B571" s="161" t="s">
        <v>156</v>
      </c>
      <c r="C571" s="161" t="s">
        <v>755</v>
      </c>
    </row>
    <row r="572" spans="1:3" x14ac:dyDescent="0.2">
      <c r="A572" s="161" t="s">
        <v>791</v>
      </c>
      <c r="B572" s="161" t="s">
        <v>156</v>
      </c>
      <c r="C572" s="161" t="s">
        <v>755</v>
      </c>
    </row>
    <row r="573" spans="1:3" ht="25.5" x14ac:dyDescent="0.2">
      <c r="A573" s="161" t="s">
        <v>792</v>
      </c>
      <c r="B573" s="161" t="s">
        <v>156</v>
      </c>
      <c r="C573" s="161" t="s">
        <v>755</v>
      </c>
    </row>
    <row r="574" spans="1:3" ht="25.5" x14ac:dyDescent="0.2">
      <c r="A574" s="161" t="s">
        <v>793</v>
      </c>
      <c r="B574" s="161" t="s">
        <v>156</v>
      </c>
      <c r="C574" s="161" t="s">
        <v>755</v>
      </c>
    </row>
    <row r="575" spans="1:3" x14ac:dyDescent="0.2">
      <c r="A575" s="161" t="s">
        <v>794</v>
      </c>
      <c r="B575" s="161" t="s">
        <v>156</v>
      </c>
      <c r="C575" s="161" t="s">
        <v>755</v>
      </c>
    </row>
    <row r="576" spans="1:3" ht="38.25" x14ac:dyDescent="0.2">
      <c r="A576" s="161" t="s">
        <v>795</v>
      </c>
      <c r="B576" s="161" t="s">
        <v>156</v>
      </c>
      <c r="C576" s="161" t="s">
        <v>755</v>
      </c>
    </row>
    <row r="577" spans="1:3" ht="38.25" x14ac:dyDescent="0.2">
      <c r="A577" s="161" t="s">
        <v>796</v>
      </c>
      <c r="B577" s="161" t="s">
        <v>156</v>
      </c>
      <c r="C577" s="161" t="s">
        <v>755</v>
      </c>
    </row>
    <row r="578" spans="1:3" ht="25.5" x14ac:dyDescent="0.2">
      <c r="A578" s="161" t="s">
        <v>797</v>
      </c>
      <c r="B578" s="161" t="s">
        <v>156</v>
      </c>
      <c r="C578" s="161" t="s">
        <v>755</v>
      </c>
    </row>
    <row r="579" spans="1:3" x14ac:dyDescent="0.2">
      <c r="A579" s="161" t="s">
        <v>798</v>
      </c>
      <c r="B579" s="161" t="s">
        <v>156</v>
      </c>
      <c r="C579" s="161" t="s">
        <v>755</v>
      </c>
    </row>
    <row r="580" spans="1:3" x14ac:dyDescent="0.2">
      <c r="A580" s="161" t="s">
        <v>799</v>
      </c>
      <c r="B580" s="161" t="s">
        <v>156</v>
      </c>
      <c r="C580" s="161" t="s">
        <v>755</v>
      </c>
    </row>
    <row r="581" spans="1:3" x14ac:dyDescent="0.2">
      <c r="A581" s="161" t="s">
        <v>800</v>
      </c>
      <c r="B581" s="161" t="s">
        <v>156</v>
      </c>
      <c r="C581" s="161" t="s">
        <v>755</v>
      </c>
    </row>
    <row r="582" spans="1:3" ht="25.5" x14ac:dyDescent="0.2">
      <c r="A582" s="161" t="s">
        <v>801</v>
      </c>
      <c r="B582" s="161" t="s">
        <v>156</v>
      </c>
      <c r="C582" s="161" t="s">
        <v>755</v>
      </c>
    </row>
    <row r="583" spans="1:3" x14ac:dyDescent="0.2">
      <c r="A583" s="161" t="s">
        <v>802</v>
      </c>
      <c r="B583" s="161" t="s">
        <v>156</v>
      </c>
      <c r="C583" s="161" t="s">
        <v>755</v>
      </c>
    </row>
    <row r="584" spans="1:3" ht="25.5" x14ac:dyDescent="0.2">
      <c r="A584" s="161" t="s">
        <v>803</v>
      </c>
      <c r="B584" s="161" t="s">
        <v>156</v>
      </c>
      <c r="C584" s="161" t="s">
        <v>755</v>
      </c>
    </row>
    <row r="585" spans="1:3" x14ac:dyDescent="0.2">
      <c r="A585" s="161" t="s">
        <v>804</v>
      </c>
      <c r="B585" s="161" t="s">
        <v>156</v>
      </c>
      <c r="C585" s="161" t="s">
        <v>755</v>
      </c>
    </row>
    <row r="586" spans="1:3" ht="38.25" x14ac:dyDescent="0.2">
      <c r="A586" s="161" t="s">
        <v>805</v>
      </c>
      <c r="B586" s="161" t="s">
        <v>156</v>
      </c>
      <c r="C586" s="161" t="s">
        <v>755</v>
      </c>
    </row>
    <row r="587" spans="1:3" ht="25.5" x14ac:dyDescent="0.2">
      <c r="A587" s="161" t="s">
        <v>806</v>
      </c>
      <c r="B587" s="161" t="s">
        <v>156</v>
      </c>
      <c r="C587" s="161" t="s">
        <v>755</v>
      </c>
    </row>
    <row r="588" spans="1:3" ht="51" x14ac:dyDescent="0.2">
      <c r="A588" s="161" t="s">
        <v>807</v>
      </c>
      <c r="B588" s="161" t="s">
        <v>156</v>
      </c>
      <c r="C588" s="161" t="s">
        <v>755</v>
      </c>
    </row>
    <row r="589" spans="1:3" x14ac:dyDescent="0.2">
      <c r="A589" s="161" t="s">
        <v>808</v>
      </c>
      <c r="B589" s="161" t="s">
        <v>156</v>
      </c>
      <c r="C589" s="161" t="s">
        <v>755</v>
      </c>
    </row>
    <row r="590" spans="1:3" x14ac:dyDescent="0.2">
      <c r="A590" s="161" t="s">
        <v>809</v>
      </c>
      <c r="B590" s="161" t="s">
        <v>156</v>
      </c>
      <c r="C590" s="161" t="s">
        <v>755</v>
      </c>
    </row>
    <row r="591" spans="1:3" x14ac:dyDescent="0.2">
      <c r="A591" s="161" t="s">
        <v>810</v>
      </c>
      <c r="B591" s="161" t="s">
        <v>156</v>
      </c>
      <c r="C591" s="161" t="s">
        <v>755</v>
      </c>
    </row>
    <row r="592" spans="1:3" ht="63.75" x14ac:dyDescent="0.2">
      <c r="A592" s="161" t="s">
        <v>811</v>
      </c>
      <c r="B592" s="161" t="s">
        <v>156</v>
      </c>
      <c r="C592" s="161" t="s">
        <v>755</v>
      </c>
    </row>
    <row r="593" spans="1:3" x14ac:dyDescent="0.2">
      <c r="A593" s="161" t="s">
        <v>812</v>
      </c>
      <c r="B593" s="161" t="s">
        <v>156</v>
      </c>
      <c r="C593" s="161" t="s">
        <v>755</v>
      </c>
    </row>
    <row r="594" spans="1:3" ht="25.5" x14ac:dyDescent="0.2">
      <c r="A594" s="161" t="s">
        <v>813</v>
      </c>
      <c r="B594" s="161" t="s">
        <v>156</v>
      </c>
      <c r="C594" s="161" t="s">
        <v>755</v>
      </c>
    </row>
    <row r="595" spans="1:3" ht="25.5" x14ac:dyDescent="0.2">
      <c r="A595" s="161" t="s">
        <v>814</v>
      </c>
      <c r="B595" s="161" t="s">
        <v>156</v>
      </c>
      <c r="C595" s="161" t="s">
        <v>755</v>
      </c>
    </row>
    <row r="596" spans="1:3" ht="38.25" x14ac:dyDescent="0.2">
      <c r="A596" s="161" t="s">
        <v>815</v>
      </c>
      <c r="B596" s="161" t="s">
        <v>156</v>
      </c>
      <c r="C596" s="161" t="s">
        <v>755</v>
      </c>
    </row>
    <row r="597" spans="1:3" x14ac:dyDescent="0.2">
      <c r="A597" s="161" t="s">
        <v>816</v>
      </c>
      <c r="B597" s="161" t="s">
        <v>817</v>
      </c>
      <c r="C597" s="161" t="s">
        <v>166</v>
      </c>
    </row>
    <row r="598" spans="1:3" x14ac:dyDescent="0.2">
      <c r="A598" s="161" t="s">
        <v>818</v>
      </c>
      <c r="B598" s="161" t="s">
        <v>817</v>
      </c>
      <c r="C598" s="161" t="s">
        <v>166</v>
      </c>
    </row>
    <row r="599" spans="1:3" x14ac:dyDescent="0.2">
      <c r="A599" s="161" t="s">
        <v>819</v>
      </c>
      <c r="B599" s="161" t="s">
        <v>817</v>
      </c>
      <c r="C599" s="161" t="s">
        <v>166</v>
      </c>
    </row>
    <row r="600" spans="1:3" ht="51" x14ac:dyDescent="0.2">
      <c r="A600" s="161" t="s">
        <v>820</v>
      </c>
      <c r="B600" s="161" t="s">
        <v>817</v>
      </c>
      <c r="C600" s="161" t="s">
        <v>166</v>
      </c>
    </row>
    <row r="601" spans="1:3" ht="38.25" x14ac:dyDescent="0.2">
      <c r="A601" s="161" t="s">
        <v>821</v>
      </c>
      <c r="B601" s="161" t="s">
        <v>817</v>
      </c>
      <c r="C601" s="161" t="s">
        <v>166</v>
      </c>
    </row>
    <row r="602" spans="1:3" x14ac:dyDescent="0.2">
      <c r="A602" s="161" t="s">
        <v>822</v>
      </c>
      <c r="B602" s="161" t="s">
        <v>817</v>
      </c>
      <c r="C602" s="161" t="s">
        <v>166</v>
      </c>
    </row>
    <row r="603" spans="1:3" ht="25.5" x14ac:dyDescent="0.2">
      <c r="A603" s="161" t="s">
        <v>823</v>
      </c>
      <c r="B603" s="161" t="s">
        <v>817</v>
      </c>
      <c r="C603" s="161" t="s">
        <v>166</v>
      </c>
    </row>
    <row r="604" spans="1:3" ht="25.5" x14ac:dyDescent="0.2">
      <c r="A604" s="161" t="s">
        <v>824</v>
      </c>
      <c r="B604" s="161" t="s">
        <v>817</v>
      </c>
      <c r="C604" s="161" t="s">
        <v>166</v>
      </c>
    </row>
    <row r="605" spans="1:3" ht="25.5" x14ac:dyDescent="0.2">
      <c r="A605" s="161" t="s">
        <v>825</v>
      </c>
      <c r="B605" s="161" t="s">
        <v>817</v>
      </c>
      <c r="C605" s="161" t="s">
        <v>166</v>
      </c>
    </row>
    <row r="606" spans="1:3" x14ac:dyDescent="0.2">
      <c r="A606" s="161" t="s">
        <v>826</v>
      </c>
      <c r="B606" s="161" t="s">
        <v>817</v>
      </c>
      <c r="C606" s="161" t="s">
        <v>166</v>
      </c>
    </row>
    <row r="607" spans="1:3" x14ac:dyDescent="0.2">
      <c r="A607" s="161" t="s">
        <v>827</v>
      </c>
      <c r="B607" s="161" t="s">
        <v>817</v>
      </c>
      <c r="C607" s="161" t="s">
        <v>166</v>
      </c>
    </row>
    <row r="608" spans="1:3" x14ac:dyDescent="0.2">
      <c r="A608" s="161" t="s">
        <v>828</v>
      </c>
      <c r="B608" s="161" t="s">
        <v>817</v>
      </c>
      <c r="C608" s="161" t="s">
        <v>166</v>
      </c>
    </row>
    <row r="609" spans="1:3" ht="25.5" x14ac:dyDescent="0.2">
      <c r="A609" s="161" t="s">
        <v>829</v>
      </c>
      <c r="B609" s="161" t="s">
        <v>817</v>
      </c>
      <c r="C609" s="161" t="s">
        <v>166</v>
      </c>
    </row>
    <row r="610" spans="1:3" x14ac:dyDescent="0.2">
      <c r="A610" s="161" t="s">
        <v>830</v>
      </c>
      <c r="B610" s="161" t="s">
        <v>817</v>
      </c>
      <c r="C610" s="161" t="s">
        <v>166</v>
      </c>
    </row>
    <row r="611" spans="1:3" ht="25.5" x14ac:dyDescent="0.2">
      <c r="A611" s="161" t="s">
        <v>831</v>
      </c>
      <c r="B611" s="161" t="s">
        <v>817</v>
      </c>
      <c r="C611" s="161" t="s">
        <v>166</v>
      </c>
    </row>
    <row r="612" spans="1:3" x14ac:dyDescent="0.2">
      <c r="A612" s="161" t="s">
        <v>832</v>
      </c>
      <c r="B612" s="161" t="s">
        <v>817</v>
      </c>
      <c r="C612" s="161" t="s">
        <v>166</v>
      </c>
    </row>
    <row r="613" spans="1:3" x14ac:dyDescent="0.2">
      <c r="A613" s="161" t="s">
        <v>833</v>
      </c>
      <c r="B613" s="161" t="s">
        <v>817</v>
      </c>
      <c r="C613" s="161" t="s">
        <v>166</v>
      </c>
    </row>
    <row r="614" spans="1:3" x14ac:dyDescent="0.2">
      <c r="A614" s="161" t="s">
        <v>834</v>
      </c>
      <c r="B614" s="161" t="s">
        <v>817</v>
      </c>
      <c r="C614" s="161" t="s">
        <v>166</v>
      </c>
    </row>
    <row r="615" spans="1:3" ht="25.5" x14ac:dyDescent="0.2">
      <c r="A615" s="161" t="s">
        <v>835</v>
      </c>
      <c r="B615" s="161" t="s">
        <v>817</v>
      </c>
      <c r="C615" s="161" t="s">
        <v>166</v>
      </c>
    </row>
    <row r="616" spans="1:3" x14ac:dyDescent="0.2">
      <c r="A616" s="161" t="s">
        <v>836</v>
      </c>
      <c r="B616" s="161" t="s">
        <v>817</v>
      </c>
      <c r="C616" s="161" t="s">
        <v>166</v>
      </c>
    </row>
    <row r="617" spans="1:3" x14ac:dyDescent="0.2">
      <c r="A617" s="161" t="s">
        <v>837</v>
      </c>
      <c r="B617" s="161" t="s">
        <v>817</v>
      </c>
      <c r="C617" s="161" t="s">
        <v>166</v>
      </c>
    </row>
    <row r="618" spans="1:3" x14ac:dyDescent="0.2">
      <c r="A618" s="161" t="s">
        <v>838</v>
      </c>
      <c r="B618" s="161" t="s">
        <v>817</v>
      </c>
      <c r="C618" s="161" t="s">
        <v>166</v>
      </c>
    </row>
    <row r="619" spans="1:3" ht="25.5" x14ac:dyDescent="0.2">
      <c r="A619" s="161" t="s">
        <v>839</v>
      </c>
      <c r="B619" s="161" t="s">
        <v>817</v>
      </c>
      <c r="C619" s="161" t="s">
        <v>166</v>
      </c>
    </row>
    <row r="620" spans="1:3" ht="25.5" x14ac:dyDescent="0.2">
      <c r="A620" s="161" t="s">
        <v>840</v>
      </c>
      <c r="B620" s="161" t="s">
        <v>817</v>
      </c>
      <c r="C620" s="161" t="s">
        <v>166</v>
      </c>
    </row>
    <row r="621" spans="1:3" ht="25.5" x14ac:dyDescent="0.2">
      <c r="A621" s="161" t="s">
        <v>841</v>
      </c>
      <c r="B621" s="161" t="s">
        <v>817</v>
      </c>
      <c r="C621" s="161" t="s">
        <v>166</v>
      </c>
    </row>
    <row r="622" spans="1:3" x14ac:dyDescent="0.2">
      <c r="A622" s="161" t="s">
        <v>842</v>
      </c>
      <c r="B622" s="161" t="s">
        <v>817</v>
      </c>
      <c r="C622" s="161" t="s">
        <v>166</v>
      </c>
    </row>
    <row r="623" spans="1:3" ht="25.5" x14ac:dyDescent="0.2">
      <c r="A623" s="161" t="s">
        <v>843</v>
      </c>
      <c r="B623" s="161" t="s">
        <v>817</v>
      </c>
      <c r="C623" s="161" t="s">
        <v>166</v>
      </c>
    </row>
    <row r="624" spans="1:3" ht="63.75" x14ac:dyDescent="0.2">
      <c r="A624" s="161" t="s">
        <v>844</v>
      </c>
      <c r="B624" s="161" t="s">
        <v>817</v>
      </c>
      <c r="C624" s="161" t="s">
        <v>166</v>
      </c>
    </row>
    <row r="625" spans="1:3" x14ac:dyDescent="0.2">
      <c r="A625" s="161" t="s">
        <v>845</v>
      </c>
      <c r="B625" s="161" t="s">
        <v>817</v>
      </c>
      <c r="C625" s="161" t="s">
        <v>166</v>
      </c>
    </row>
    <row r="626" spans="1:3" ht="38.25" x14ac:dyDescent="0.2">
      <c r="A626" s="161" t="s">
        <v>846</v>
      </c>
      <c r="B626" s="161" t="s">
        <v>817</v>
      </c>
      <c r="C626" s="161" t="s">
        <v>166</v>
      </c>
    </row>
    <row r="627" spans="1:3" x14ac:dyDescent="0.2">
      <c r="A627" s="161" t="s">
        <v>847</v>
      </c>
      <c r="B627" s="161" t="s">
        <v>817</v>
      </c>
      <c r="C627" s="161" t="s">
        <v>166</v>
      </c>
    </row>
    <row r="628" spans="1:3" ht="25.5" x14ac:dyDescent="0.2">
      <c r="A628" s="161" t="s">
        <v>848</v>
      </c>
      <c r="B628" s="161" t="s">
        <v>817</v>
      </c>
      <c r="C628" s="161" t="s">
        <v>166</v>
      </c>
    </row>
    <row r="629" spans="1:3" ht="25.5" x14ac:dyDescent="0.2">
      <c r="A629" s="161" t="s">
        <v>849</v>
      </c>
      <c r="B629" s="161" t="s">
        <v>817</v>
      </c>
      <c r="C629" s="161" t="s">
        <v>166</v>
      </c>
    </row>
    <row r="630" spans="1:3" ht="25.5" x14ac:dyDescent="0.2">
      <c r="A630" s="161" t="s">
        <v>850</v>
      </c>
      <c r="B630" s="161" t="s">
        <v>817</v>
      </c>
      <c r="C630" s="161" t="s">
        <v>166</v>
      </c>
    </row>
    <row r="631" spans="1:3" ht="25.5" x14ac:dyDescent="0.2">
      <c r="A631" s="161" t="s">
        <v>851</v>
      </c>
      <c r="B631" s="161" t="s">
        <v>817</v>
      </c>
      <c r="C631" s="161" t="s">
        <v>166</v>
      </c>
    </row>
    <row r="632" spans="1:3" ht="25.5" x14ac:dyDescent="0.2">
      <c r="A632" s="161" t="s">
        <v>852</v>
      </c>
      <c r="B632" s="161" t="s">
        <v>817</v>
      </c>
      <c r="C632" s="161" t="s">
        <v>166</v>
      </c>
    </row>
    <row r="633" spans="1:3" ht="25.5" x14ac:dyDescent="0.2">
      <c r="A633" s="161" t="s">
        <v>853</v>
      </c>
      <c r="B633" s="161" t="s">
        <v>817</v>
      </c>
      <c r="C633" s="161" t="s">
        <v>166</v>
      </c>
    </row>
    <row r="634" spans="1:3" ht="38.25" x14ac:dyDescent="0.2">
      <c r="A634" s="161" t="s">
        <v>854</v>
      </c>
      <c r="B634" s="161" t="s">
        <v>817</v>
      </c>
      <c r="C634" s="161" t="s">
        <v>166</v>
      </c>
    </row>
    <row r="635" spans="1:3" ht="25.5" x14ac:dyDescent="0.2">
      <c r="A635" s="161" t="s">
        <v>855</v>
      </c>
      <c r="B635" s="161" t="s">
        <v>817</v>
      </c>
      <c r="C635" s="161" t="s">
        <v>166</v>
      </c>
    </row>
    <row r="636" spans="1:3" x14ac:dyDescent="0.2">
      <c r="A636" s="161" t="s">
        <v>856</v>
      </c>
      <c r="B636" s="161" t="s">
        <v>817</v>
      </c>
      <c r="C636" s="161" t="s">
        <v>166</v>
      </c>
    </row>
    <row r="637" spans="1:3" ht="38.25" x14ac:dyDescent="0.2">
      <c r="A637" s="161" t="s">
        <v>857</v>
      </c>
      <c r="B637" s="161" t="s">
        <v>817</v>
      </c>
      <c r="C637" s="161" t="s">
        <v>166</v>
      </c>
    </row>
    <row r="638" spans="1:3" x14ac:dyDescent="0.2">
      <c r="A638" s="161" t="s">
        <v>858</v>
      </c>
      <c r="B638" s="161" t="s">
        <v>817</v>
      </c>
      <c r="C638" s="161" t="s">
        <v>166</v>
      </c>
    </row>
    <row r="639" spans="1:3" x14ac:dyDescent="0.2">
      <c r="A639" s="161" t="s">
        <v>859</v>
      </c>
      <c r="B639" s="161" t="s">
        <v>817</v>
      </c>
      <c r="C639" s="161" t="s">
        <v>166</v>
      </c>
    </row>
    <row r="640" spans="1:3" ht="25.5" x14ac:dyDescent="0.2">
      <c r="A640" s="161" t="s">
        <v>860</v>
      </c>
      <c r="B640" s="161" t="s">
        <v>817</v>
      </c>
      <c r="C640" s="161" t="s">
        <v>166</v>
      </c>
    </row>
    <row r="641" spans="1:3" x14ac:dyDescent="0.2">
      <c r="A641" s="161" t="s">
        <v>861</v>
      </c>
      <c r="B641" s="161" t="s">
        <v>817</v>
      </c>
      <c r="C641" s="161" t="s">
        <v>166</v>
      </c>
    </row>
    <row r="642" spans="1:3" x14ac:dyDescent="0.2">
      <c r="A642" s="161" t="s">
        <v>862</v>
      </c>
      <c r="B642" s="161" t="s">
        <v>817</v>
      </c>
      <c r="C642" s="161" t="s">
        <v>166</v>
      </c>
    </row>
    <row r="643" spans="1:3" x14ac:dyDescent="0.2">
      <c r="A643" s="161" t="s">
        <v>863</v>
      </c>
      <c r="B643" s="161" t="s">
        <v>817</v>
      </c>
      <c r="C643" s="161" t="s">
        <v>166</v>
      </c>
    </row>
    <row r="644" spans="1:3" x14ac:dyDescent="0.2">
      <c r="A644" s="161" t="s">
        <v>864</v>
      </c>
      <c r="B644" s="161" t="s">
        <v>817</v>
      </c>
      <c r="C644" s="161" t="s">
        <v>166</v>
      </c>
    </row>
    <row r="645" spans="1:3" x14ac:dyDescent="0.2">
      <c r="A645" s="161" t="s">
        <v>865</v>
      </c>
      <c r="B645" s="161" t="s">
        <v>817</v>
      </c>
      <c r="C645" s="161" t="s">
        <v>166</v>
      </c>
    </row>
    <row r="646" spans="1:3" ht="25.5" x14ac:dyDescent="0.2">
      <c r="A646" s="161" t="s">
        <v>866</v>
      </c>
      <c r="B646" s="161" t="s">
        <v>817</v>
      </c>
      <c r="C646" s="161" t="s">
        <v>166</v>
      </c>
    </row>
    <row r="647" spans="1:3" x14ac:dyDescent="0.2">
      <c r="A647" s="161" t="s">
        <v>867</v>
      </c>
      <c r="B647" s="161" t="s">
        <v>817</v>
      </c>
      <c r="C647" s="161" t="s">
        <v>166</v>
      </c>
    </row>
    <row r="648" spans="1:3" ht="25.5" x14ac:dyDescent="0.2">
      <c r="A648" s="161" t="s">
        <v>868</v>
      </c>
      <c r="B648" s="161" t="s">
        <v>817</v>
      </c>
      <c r="C648" s="161" t="s">
        <v>166</v>
      </c>
    </row>
    <row r="649" spans="1:3" ht="25.5" x14ac:dyDescent="0.2">
      <c r="A649" s="161" t="s">
        <v>869</v>
      </c>
      <c r="B649" s="161" t="s">
        <v>817</v>
      </c>
      <c r="C649" s="161" t="s">
        <v>166</v>
      </c>
    </row>
    <row r="650" spans="1:3" x14ac:dyDescent="0.2">
      <c r="A650" s="161" t="s">
        <v>870</v>
      </c>
      <c r="B650" s="161" t="s">
        <v>817</v>
      </c>
      <c r="C650" s="161" t="s">
        <v>166</v>
      </c>
    </row>
    <row r="651" spans="1:3" ht="25.5" x14ac:dyDescent="0.2">
      <c r="A651" s="161" t="s">
        <v>871</v>
      </c>
      <c r="B651" s="161" t="s">
        <v>817</v>
      </c>
      <c r="C651" s="161" t="s">
        <v>166</v>
      </c>
    </row>
    <row r="652" spans="1:3" ht="25.5" x14ac:dyDescent="0.2">
      <c r="A652" s="161" t="s">
        <v>872</v>
      </c>
      <c r="B652" s="161" t="s">
        <v>817</v>
      </c>
      <c r="C652" s="161" t="s">
        <v>166</v>
      </c>
    </row>
    <row r="653" spans="1:3" x14ac:dyDescent="0.2">
      <c r="A653" s="161" t="s">
        <v>873</v>
      </c>
      <c r="B653" s="161" t="s">
        <v>817</v>
      </c>
      <c r="C653" s="161" t="s">
        <v>166</v>
      </c>
    </row>
    <row r="654" spans="1:3" ht="25.5" x14ac:dyDescent="0.2">
      <c r="A654" s="161" t="s">
        <v>874</v>
      </c>
      <c r="B654" s="161" t="s">
        <v>817</v>
      </c>
      <c r="C654" s="161" t="s">
        <v>166</v>
      </c>
    </row>
    <row r="655" spans="1:3" ht="25.5" x14ac:dyDescent="0.2">
      <c r="A655" s="161" t="s">
        <v>875</v>
      </c>
      <c r="B655" s="161" t="s">
        <v>817</v>
      </c>
      <c r="C655" s="161" t="s">
        <v>166</v>
      </c>
    </row>
    <row r="656" spans="1:3" x14ac:dyDescent="0.2">
      <c r="A656" s="161" t="s">
        <v>876</v>
      </c>
      <c r="B656" s="161" t="s">
        <v>817</v>
      </c>
      <c r="C656" s="161" t="s">
        <v>166</v>
      </c>
    </row>
    <row r="657" spans="1:3" x14ac:dyDescent="0.2">
      <c r="A657" s="161" t="s">
        <v>877</v>
      </c>
      <c r="B657" s="161" t="s">
        <v>817</v>
      </c>
      <c r="C657" s="161" t="s">
        <v>166</v>
      </c>
    </row>
    <row r="658" spans="1:3" x14ac:dyDescent="0.2">
      <c r="A658" s="161" t="s">
        <v>878</v>
      </c>
      <c r="B658" s="161" t="s">
        <v>817</v>
      </c>
      <c r="C658" s="161" t="s">
        <v>166</v>
      </c>
    </row>
    <row r="659" spans="1:3" x14ac:dyDescent="0.2">
      <c r="A659" s="161" t="s">
        <v>879</v>
      </c>
      <c r="B659" s="161" t="s">
        <v>817</v>
      </c>
      <c r="C659" s="161" t="s">
        <v>166</v>
      </c>
    </row>
    <row r="660" spans="1:3" x14ac:dyDescent="0.2">
      <c r="A660" s="161" t="s">
        <v>880</v>
      </c>
      <c r="B660" s="161" t="s">
        <v>817</v>
      </c>
      <c r="C660" s="161" t="s">
        <v>166</v>
      </c>
    </row>
    <row r="661" spans="1:3" x14ac:dyDescent="0.2">
      <c r="A661" s="161" t="s">
        <v>881</v>
      </c>
      <c r="B661" s="161" t="s">
        <v>817</v>
      </c>
      <c r="C661" s="161" t="s">
        <v>166</v>
      </c>
    </row>
    <row r="662" spans="1:3" x14ac:dyDescent="0.2">
      <c r="A662" s="161" t="s">
        <v>882</v>
      </c>
      <c r="B662" s="161" t="s">
        <v>817</v>
      </c>
      <c r="C662" s="161" t="s">
        <v>166</v>
      </c>
    </row>
    <row r="663" spans="1:3" x14ac:dyDescent="0.2">
      <c r="A663" s="161" t="s">
        <v>883</v>
      </c>
      <c r="B663" s="161" t="s">
        <v>817</v>
      </c>
      <c r="C663" s="161" t="s">
        <v>166</v>
      </c>
    </row>
    <row r="664" spans="1:3" x14ac:dyDescent="0.2">
      <c r="A664" s="161" t="s">
        <v>884</v>
      </c>
      <c r="B664" s="161" t="s">
        <v>817</v>
      </c>
      <c r="C664" s="161" t="s">
        <v>166</v>
      </c>
    </row>
    <row r="665" spans="1:3" x14ac:dyDescent="0.2">
      <c r="A665" s="161" t="s">
        <v>885</v>
      </c>
      <c r="B665" s="161" t="s">
        <v>817</v>
      </c>
      <c r="C665" s="161" t="s">
        <v>166</v>
      </c>
    </row>
    <row r="666" spans="1:3" x14ac:dyDescent="0.2">
      <c r="A666" s="161" t="s">
        <v>886</v>
      </c>
      <c r="B666" s="161" t="s">
        <v>817</v>
      </c>
      <c r="C666" s="161" t="s">
        <v>166</v>
      </c>
    </row>
    <row r="667" spans="1:3" ht="38.25" x14ac:dyDescent="0.2">
      <c r="A667" s="161" t="s">
        <v>887</v>
      </c>
      <c r="B667" s="161" t="s">
        <v>817</v>
      </c>
      <c r="C667" s="161" t="s">
        <v>166</v>
      </c>
    </row>
    <row r="668" spans="1:3" ht="38.25" x14ac:dyDescent="0.2">
      <c r="A668" s="161" t="s">
        <v>888</v>
      </c>
      <c r="B668" s="161" t="s">
        <v>817</v>
      </c>
      <c r="C668" s="161" t="s">
        <v>166</v>
      </c>
    </row>
    <row r="669" spans="1:3" ht="76.5" x14ac:dyDescent="0.2">
      <c r="A669" s="161" t="s">
        <v>889</v>
      </c>
      <c r="B669" s="161" t="s">
        <v>817</v>
      </c>
      <c r="C669" s="161" t="s">
        <v>166</v>
      </c>
    </row>
    <row r="670" spans="1:3" ht="76.5" x14ac:dyDescent="0.2">
      <c r="A670" s="161" t="s">
        <v>890</v>
      </c>
      <c r="B670" s="161" t="s">
        <v>817</v>
      </c>
      <c r="C670" s="161" t="s">
        <v>166</v>
      </c>
    </row>
    <row r="671" spans="1:3" ht="38.25" x14ac:dyDescent="0.2">
      <c r="A671" s="161" t="s">
        <v>891</v>
      </c>
      <c r="B671" s="161" t="s">
        <v>817</v>
      </c>
      <c r="C671" s="161" t="s">
        <v>166</v>
      </c>
    </row>
    <row r="672" spans="1:3" ht="51" x14ac:dyDescent="0.2">
      <c r="A672" s="161" t="s">
        <v>892</v>
      </c>
      <c r="B672" s="161" t="s">
        <v>817</v>
      </c>
      <c r="C672" s="161" t="s">
        <v>166</v>
      </c>
    </row>
    <row r="673" spans="1:3" ht="63.75" x14ac:dyDescent="0.2">
      <c r="A673" s="161" t="s">
        <v>893</v>
      </c>
      <c r="B673" s="161" t="s">
        <v>817</v>
      </c>
      <c r="C673" s="161" t="s">
        <v>166</v>
      </c>
    </row>
    <row r="674" spans="1:3" ht="25.5" x14ac:dyDescent="0.2">
      <c r="A674" s="161" t="s">
        <v>894</v>
      </c>
      <c r="B674" s="161" t="s">
        <v>817</v>
      </c>
      <c r="C674" s="161" t="s">
        <v>166</v>
      </c>
    </row>
    <row r="675" spans="1:3" ht="25.5" x14ac:dyDescent="0.2">
      <c r="A675" s="161" t="s">
        <v>895</v>
      </c>
      <c r="B675" s="161" t="s">
        <v>817</v>
      </c>
      <c r="C675" s="161" t="s">
        <v>166</v>
      </c>
    </row>
    <row r="676" spans="1:3" x14ac:dyDescent="0.2">
      <c r="A676" s="161" t="s">
        <v>896</v>
      </c>
      <c r="B676" s="161" t="s">
        <v>817</v>
      </c>
      <c r="C676" s="161" t="s">
        <v>166</v>
      </c>
    </row>
    <row r="677" spans="1:3" x14ac:dyDescent="0.2">
      <c r="A677" s="161" t="s">
        <v>897</v>
      </c>
      <c r="B677" s="161" t="s">
        <v>817</v>
      </c>
      <c r="C677" s="161" t="s">
        <v>166</v>
      </c>
    </row>
    <row r="678" spans="1:3" x14ac:dyDescent="0.2">
      <c r="A678" s="161" t="s">
        <v>898</v>
      </c>
      <c r="B678" s="161" t="s">
        <v>817</v>
      </c>
      <c r="C678" s="161" t="s">
        <v>166</v>
      </c>
    </row>
    <row r="679" spans="1:3" x14ac:dyDescent="0.2">
      <c r="A679" s="161" t="s">
        <v>899</v>
      </c>
      <c r="B679" s="161" t="s">
        <v>817</v>
      </c>
      <c r="C679" s="161" t="s">
        <v>166</v>
      </c>
    </row>
    <row r="680" spans="1:3" x14ac:dyDescent="0.2">
      <c r="A680" s="161" t="s">
        <v>900</v>
      </c>
      <c r="B680" s="161" t="s">
        <v>817</v>
      </c>
      <c r="C680" s="161" t="s">
        <v>166</v>
      </c>
    </row>
    <row r="681" spans="1:3" x14ac:dyDescent="0.2">
      <c r="A681" s="161" t="s">
        <v>901</v>
      </c>
      <c r="B681" s="161" t="s">
        <v>817</v>
      </c>
      <c r="C681" s="161" t="s">
        <v>166</v>
      </c>
    </row>
    <row r="682" spans="1:3" ht="63.75" x14ac:dyDescent="0.2">
      <c r="A682" s="161" t="s">
        <v>902</v>
      </c>
      <c r="B682" s="161" t="s">
        <v>817</v>
      </c>
      <c r="C682" s="161" t="s">
        <v>166</v>
      </c>
    </row>
    <row r="683" spans="1:3" ht="25.5" x14ac:dyDescent="0.2">
      <c r="A683" s="161" t="s">
        <v>903</v>
      </c>
      <c r="B683" s="161" t="s">
        <v>817</v>
      </c>
      <c r="C683" s="161" t="s">
        <v>166</v>
      </c>
    </row>
    <row r="684" spans="1:3" ht="25.5" x14ac:dyDescent="0.2">
      <c r="A684" s="161" t="s">
        <v>904</v>
      </c>
      <c r="B684" s="161" t="s">
        <v>817</v>
      </c>
      <c r="C684" s="161" t="s">
        <v>166</v>
      </c>
    </row>
    <row r="685" spans="1:3" ht="25.5" x14ac:dyDescent="0.2">
      <c r="A685" s="161" t="s">
        <v>905</v>
      </c>
      <c r="B685" s="161" t="s">
        <v>817</v>
      </c>
      <c r="C685" s="161" t="s">
        <v>166</v>
      </c>
    </row>
    <row r="686" spans="1:3" ht="38.25" x14ac:dyDescent="0.2">
      <c r="A686" s="161" t="s">
        <v>906</v>
      </c>
      <c r="B686" s="161" t="s">
        <v>817</v>
      </c>
      <c r="C686" s="161" t="s">
        <v>166</v>
      </c>
    </row>
    <row r="687" spans="1:3" ht="25.5" x14ac:dyDescent="0.2">
      <c r="A687" s="161" t="s">
        <v>907</v>
      </c>
      <c r="B687" s="161" t="s">
        <v>817</v>
      </c>
      <c r="C687" s="161" t="s">
        <v>166</v>
      </c>
    </row>
    <row r="688" spans="1:3" x14ac:dyDescent="0.2">
      <c r="A688" s="161" t="s">
        <v>908</v>
      </c>
      <c r="B688" s="161" t="s">
        <v>817</v>
      </c>
      <c r="C688" s="161" t="s">
        <v>166</v>
      </c>
    </row>
    <row r="689" spans="1:3" x14ac:dyDescent="0.2">
      <c r="A689" s="161" t="s">
        <v>909</v>
      </c>
      <c r="B689" s="161" t="s">
        <v>817</v>
      </c>
      <c r="C689" s="161" t="s">
        <v>166</v>
      </c>
    </row>
    <row r="690" spans="1:3" x14ac:dyDescent="0.2">
      <c r="A690" s="161" t="s">
        <v>910</v>
      </c>
      <c r="B690" s="161" t="s">
        <v>817</v>
      </c>
      <c r="C690" s="161" t="s">
        <v>166</v>
      </c>
    </row>
    <row r="691" spans="1:3" ht="25.5" x14ac:dyDescent="0.2">
      <c r="A691" s="161" t="s">
        <v>911</v>
      </c>
      <c r="B691" s="161" t="s">
        <v>817</v>
      </c>
      <c r="C691" s="161" t="s">
        <v>166</v>
      </c>
    </row>
    <row r="692" spans="1:3" ht="25.5" x14ac:dyDescent="0.2">
      <c r="A692" s="161" t="s">
        <v>912</v>
      </c>
      <c r="B692" s="161" t="s">
        <v>817</v>
      </c>
      <c r="C692" s="161" t="s">
        <v>166</v>
      </c>
    </row>
    <row r="693" spans="1:3" ht="25.5" x14ac:dyDescent="0.2">
      <c r="A693" s="161" t="s">
        <v>913</v>
      </c>
      <c r="B693" s="161" t="s">
        <v>817</v>
      </c>
      <c r="C693" s="161" t="s">
        <v>166</v>
      </c>
    </row>
    <row r="694" spans="1:3" ht="38.25" x14ac:dyDescent="0.2">
      <c r="A694" s="161" t="s">
        <v>914</v>
      </c>
      <c r="B694" s="161" t="s">
        <v>817</v>
      </c>
      <c r="C694" s="161" t="s">
        <v>166</v>
      </c>
    </row>
    <row r="695" spans="1:3" ht="25.5" x14ac:dyDescent="0.2">
      <c r="A695" s="161" t="s">
        <v>915</v>
      </c>
      <c r="B695" s="161" t="s">
        <v>817</v>
      </c>
      <c r="C695" s="161" t="s">
        <v>166</v>
      </c>
    </row>
    <row r="696" spans="1:3" x14ac:dyDescent="0.2">
      <c r="A696" s="161" t="s">
        <v>916</v>
      </c>
      <c r="B696" s="161" t="s">
        <v>817</v>
      </c>
      <c r="C696" s="161" t="s">
        <v>166</v>
      </c>
    </row>
    <row r="697" spans="1:3" ht="25.5" x14ac:dyDescent="0.2">
      <c r="A697" s="161" t="s">
        <v>917</v>
      </c>
      <c r="B697" s="161" t="s">
        <v>817</v>
      </c>
      <c r="C697" s="161" t="s">
        <v>166</v>
      </c>
    </row>
    <row r="698" spans="1:3" x14ac:dyDescent="0.2">
      <c r="A698" s="161" t="s">
        <v>918</v>
      </c>
      <c r="B698" s="161" t="s">
        <v>817</v>
      </c>
      <c r="C698" s="161" t="s">
        <v>166</v>
      </c>
    </row>
    <row r="699" spans="1:3" x14ac:dyDescent="0.2">
      <c r="A699" s="161" t="s">
        <v>919</v>
      </c>
      <c r="B699" s="161" t="s">
        <v>817</v>
      </c>
      <c r="C699" s="161" t="s">
        <v>166</v>
      </c>
    </row>
    <row r="700" spans="1:3" ht="25.5" x14ac:dyDescent="0.2">
      <c r="A700" s="161" t="s">
        <v>920</v>
      </c>
      <c r="B700" s="161" t="s">
        <v>817</v>
      </c>
      <c r="C700" s="161" t="s">
        <v>166</v>
      </c>
    </row>
    <row r="701" spans="1:3" ht="25.5" x14ac:dyDescent="0.2">
      <c r="A701" s="161" t="s">
        <v>921</v>
      </c>
      <c r="B701" s="161" t="s">
        <v>817</v>
      </c>
      <c r="C701" s="161" t="s">
        <v>166</v>
      </c>
    </row>
    <row r="702" spans="1:3" ht="38.25" x14ac:dyDescent="0.2">
      <c r="A702" s="161" t="s">
        <v>922</v>
      </c>
      <c r="B702" s="161" t="s">
        <v>817</v>
      </c>
      <c r="C702" s="161" t="s">
        <v>166</v>
      </c>
    </row>
    <row r="703" spans="1:3" ht="38.25" x14ac:dyDescent="0.2">
      <c r="A703" s="161" t="s">
        <v>923</v>
      </c>
      <c r="B703" s="161" t="s">
        <v>817</v>
      </c>
      <c r="C703" s="161" t="s">
        <v>166</v>
      </c>
    </row>
    <row r="704" spans="1:3" ht="25.5" x14ac:dyDescent="0.2">
      <c r="A704" s="161" t="s">
        <v>924</v>
      </c>
      <c r="B704" s="161" t="s">
        <v>817</v>
      </c>
      <c r="C704" s="161" t="s">
        <v>166</v>
      </c>
    </row>
    <row r="705" spans="1:3" x14ac:dyDescent="0.2">
      <c r="A705" s="161" t="s">
        <v>925</v>
      </c>
      <c r="B705" s="161" t="s">
        <v>817</v>
      </c>
      <c r="C705" s="161" t="s">
        <v>166</v>
      </c>
    </row>
    <row r="706" spans="1:3" x14ac:dyDescent="0.2">
      <c r="A706" s="161" t="s">
        <v>926</v>
      </c>
      <c r="B706" s="161" t="s">
        <v>817</v>
      </c>
      <c r="C706" s="161" t="s">
        <v>166</v>
      </c>
    </row>
    <row r="707" spans="1:3" x14ac:dyDescent="0.2">
      <c r="A707" s="161" t="s">
        <v>927</v>
      </c>
      <c r="B707" s="161" t="s">
        <v>817</v>
      </c>
      <c r="C707" s="161" t="s">
        <v>166</v>
      </c>
    </row>
    <row r="708" spans="1:3" ht="25.5" x14ac:dyDescent="0.2">
      <c r="A708" s="161" t="s">
        <v>928</v>
      </c>
      <c r="B708" s="161" t="s">
        <v>817</v>
      </c>
      <c r="C708" s="161" t="s">
        <v>166</v>
      </c>
    </row>
    <row r="709" spans="1:3" ht="25.5" x14ac:dyDescent="0.2">
      <c r="A709" s="161" t="s">
        <v>929</v>
      </c>
      <c r="B709" s="161" t="s">
        <v>817</v>
      </c>
      <c r="C709" s="161" t="s">
        <v>166</v>
      </c>
    </row>
    <row r="710" spans="1:3" ht="25.5" x14ac:dyDescent="0.2">
      <c r="A710" s="161" t="s">
        <v>930</v>
      </c>
      <c r="B710" s="161" t="s">
        <v>817</v>
      </c>
      <c r="C710" s="161" t="s">
        <v>166</v>
      </c>
    </row>
    <row r="711" spans="1:3" ht="25.5" x14ac:dyDescent="0.2">
      <c r="A711" s="161" t="s">
        <v>931</v>
      </c>
      <c r="B711" s="161" t="s">
        <v>817</v>
      </c>
      <c r="C711" s="161" t="s">
        <v>166</v>
      </c>
    </row>
    <row r="712" spans="1:3" ht="25.5" x14ac:dyDescent="0.2">
      <c r="A712" s="161" t="s">
        <v>932</v>
      </c>
      <c r="B712" s="161" t="s">
        <v>817</v>
      </c>
      <c r="C712" s="161" t="s">
        <v>166</v>
      </c>
    </row>
    <row r="713" spans="1:3" x14ac:dyDescent="0.2">
      <c r="A713" s="161" t="s">
        <v>933</v>
      </c>
      <c r="B713" s="161" t="s">
        <v>817</v>
      </c>
      <c r="C713" s="161" t="s">
        <v>166</v>
      </c>
    </row>
    <row r="714" spans="1:3" ht="38.25" x14ac:dyDescent="0.2">
      <c r="A714" s="161" t="s">
        <v>934</v>
      </c>
      <c r="B714" s="161" t="s">
        <v>817</v>
      </c>
      <c r="C714" s="161" t="s">
        <v>166</v>
      </c>
    </row>
    <row r="715" spans="1:3" x14ac:dyDescent="0.2">
      <c r="A715" s="161" t="s">
        <v>935</v>
      </c>
      <c r="B715" s="161" t="s">
        <v>817</v>
      </c>
      <c r="C715" s="161" t="s">
        <v>166</v>
      </c>
    </row>
    <row r="716" spans="1:3" ht="38.25" x14ac:dyDescent="0.2">
      <c r="A716" s="161" t="s">
        <v>936</v>
      </c>
      <c r="B716" s="161" t="s">
        <v>817</v>
      </c>
      <c r="C716" s="161" t="s">
        <v>166</v>
      </c>
    </row>
    <row r="717" spans="1:3" ht="51" x14ac:dyDescent="0.2">
      <c r="A717" s="161" t="s">
        <v>937</v>
      </c>
      <c r="B717" s="161" t="s">
        <v>817</v>
      </c>
      <c r="C717" s="161" t="s">
        <v>166</v>
      </c>
    </row>
    <row r="718" spans="1:3" ht="38.25" x14ac:dyDescent="0.2">
      <c r="A718" s="161" t="s">
        <v>938</v>
      </c>
      <c r="B718" s="161" t="s">
        <v>817</v>
      </c>
      <c r="C718" s="161" t="s">
        <v>166</v>
      </c>
    </row>
    <row r="719" spans="1:3" ht="25.5" x14ac:dyDescent="0.2">
      <c r="A719" s="161" t="s">
        <v>939</v>
      </c>
      <c r="B719" s="161" t="s">
        <v>817</v>
      </c>
      <c r="C719" s="161" t="s">
        <v>166</v>
      </c>
    </row>
    <row r="720" spans="1:3" ht="25.5" x14ac:dyDescent="0.2">
      <c r="A720" s="161" t="s">
        <v>940</v>
      </c>
      <c r="B720" s="161" t="s">
        <v>817</v>
      </c>
      <c r="C720" s="161" t="s">
        <v>166</v>
      </c>
    </row>
    <row r="721" spans="1:3" ht="51" x14ac:dyDescent="0.2">
      <c r="A721" s="161" t="s">
        <v>941</v>
      </c>
      <c r="B721" s="161" t="s">
        <v>817</v>
      </c>
      <c r="C721" s="161" t="s">
        <v>166</v>
      </c>
    </row>
    <row r="722" spans="1:3" ht="25.5" x14ac:dyDescent="0.2">
      <c r="A722" s="161" t="s">
        <v>942</v>
      </c>
      <c r="B722" s="161" t="s">
        <v>817</v>
      </c>
      <c r="C722" s="161" t="s">
        <v>166</v>
      </c>
    </row>
    <row r="723" spans="1:3" ht="25.5" x14ac:dyDescent="0.2">
      <c r="A723" s="161" t="s">
        <v>943</v>
      </c>
      <c r="B723" s="161" t="s">
        <v>817</v>
      </c>
      <c r="C723" s="161" t="s">
        <v>166</v>
      </c>
    </row>
    <row r="724" spans="1:3" ht="63.75" x14ac:dyDescent="0.2">
      <c r="A724" s="161" t="s">
        <v>944</v>
      </c>
      <c r="B724" s="161" t="s">
        <v>817</v>
      </c>
      <c r="C724" s="161" t="s">
        <v>166</v>
      </c>
    </row>
    <row r="725" spans="1:3" x14ac:dyDescent="0.2">
      <c r="A725" s="161" t="s">
        <v>945</v>
      </c>
      <c r="B725" s="161" t="s">
        <v>817</v>
      </c>
      <c r="C725" s="161" t="s">
        <v>166</v>
      </c>
    </row>
    <row r="726" spans="1:3" ht="25.5" x14ac:dyDescent="0.2">
      <c r="A726" s="161" t="s">
        <v>946</v>
      </c>
      <c r="B726" s="161" t="s">
        <v>817</v>
      </c>
      <c r="C726" s="161" t="s">
        <v>166</v>
      </c>
    </row>
    <row r="727" spans="1:3" ht="51" x14ac:dyDescent="0.2">
      <c r="A727" s="161" t="s">
        <v>947</v>
      </c>
      <c r="B727" s="161" t="s">
        <v>817</v>
      </c>
      <c r="C727" s="161" t="s">
        <v>166</v>
      </c>
    </row>
    <row r="728" spans="1:3" ht="38.25" x14ac:dyDescent="0.2">
      <c r="A728" s="161" t="s">
        <v>948</v>
      </c>
      <c r="B728" s="161" t="s">
        <v>817</v>
      </c>
      <c r="C728" s="161" t="s">
        <v>166</v>
      </c>
    </row>
    <row r="729" spans="1:3" ht="51" x14ac:dyDescent="0.2">
      <c r="A729" s="161" t="s">
        <v>949</v>
      </c>
      <c r="B729" s="161" t="s">
        <v>817</v>
      </c>
      <c r="C729" s="161" t="s">
        <v>166</v>
      </c>
    </row>
    <row r="730" spans="1:3" ht="51" x14ac:dyDescent="0.2">
      <c r="A730" s="161" t="s">
        <v>950</v>
      </c>
      <c r="B730" s="161" t="s">
        <v>817</v>
      </c>
      <c r="C730" s="161" t="s">
        <v>166</v>
      </c>
    </row>
    <row r="731" spans="1:3" ht="25.5" x14ac:dyDescent="0.2">
      <c r="A731" s="161" t="s">
        <v>951</v>
      </c>
      <c r="B731" s="161" t="s">
        <v>817</v>
      </c>
      <c r="C731" s="161" t="s">
        <v>166</v>
      </c>
    </row>
    <row r="732" spans="1:3" ht="25.5" x14ac:dyDescent="0.2">
      <c r="A732" s="161" t="s">
        <v>952</v>
      </c>
      <c r="B732" s="161" t="s">
        <v>817</v>
      </c>
      <c r="C732" s="161" t="s">
        <v>166</v>
      </c>
    </row>
    <row r="733" spans="1:3" x14ac:dyDescent="0.2">
      <c r="A733" s="161" t="s">
        <v>953</v>
      </c>
      <c r="B733" s="161" t="s">
        <v>817</v>
      </c>
      <c r="C733" s="161" t="s">
        <v>166</v>
      </c>
    </row>
    <row r="734" spans="1:3" x14ac:dyDescent="0.2">
      <c r="A734" s="161" t="s">
        <v>954</v>
      </c>
      <c r="B734" s="161" t="s">
        <v>817</v>
      </c>
      <c r="C734" s="161" t="s">
        <v>166</v>
      </c>
    </row>
    <row r="735" spans="1:3" ht="25.5" x14ac:dyDescent="0.2">
      <c r="A735" s="161" t="s">
        <v>955</v>
      </c>
      <c r="B735" s="161" t="s">
        <v>817</v>
      </c>
      <c r="C735" s="161" t="s">
        <v>166</v>
      </c>
    </row>
    <row r="736" spans="1:3" x14ac:dyDescent="0.2">
      <c r="A736" s="161" t="s">
        <v>956</v>
      </c>
      <c r="B736" s="161" t="s">
        <v>817</v>
      </c>
      <c r="C736" s="161" t="s">
        <v>166</v>
      </c>
    </row>
    <row r="737" spans="1:3" x14ac:dyDescent="0.2">
      <c r="A737" s="161" t="s">
        <v>957</v>
      </c>
      <c r="B737" s="161" t="s">
        <v>817</v>
      </c>
      <c r="C737" s="161" t="s">
        <v>166</v>
      </c>
    </row>
    <row r="738" spans="1:3" ht="25.5" x14ac:dyDescent="0.2">
      <c r="A738" s="161" t="s">
        <v>958</v>
      </c>
      <c r="B738" s="161" t="s">
        <v>817</v>
      </c>
      <c r="C738" s="161" t="s">
        <v>166</v>
      </c>
    </row>
    <row r="739" spans="1:3" ht="51" x14ac:dyDescent="0.2">
      <c r="A739" s="161" t="s">
        <v>959</v>
      </c>
      <c r="B739" s="161" t="s">
        <v>817</v>
      </c>
      <c r="C739" s="161" t="s">
        <v>166</v>
      </c>
    </row>
    <row r="740" spans="1:3" ht="51" x14ac:dyDescent="0.2">
      <c r="A740" s="161" t="s">
        <v>960</v>
      </c>
      <c r="B740" s="161" t="s">
        <v>817</v>
      </c>
      <c r="C740" s="161" t="s">
        <v>166</v>
      </c>
    </row>
    <row r="741" spans="1:3" x14ac:dyDescent="0.2">
      <c r="A741" s="161" t="s">
        <v>961</v>
      </c>
      <c r="B741" s="161" t="s">
        <v>817</v>
      </c>
      <c r="C741" s="161" t="s">
        <v>166</v>
      </c>
    </row>
    <row r="742" spans="1:3" ht="25.5" x14ac:dyDescent="0.2">
      <c r="A742" s="161" t="s">
        <v>962</v>
      </c>
      <c r="B742" s="161" t="s">
        <v>817</v>
      </c>
      <c r="C742" s="161" t="s">
        <v>166</v>
      </c>
    </row>
    <row r="743" spans="1:3" ht="25.5" x14ac:dyDescent="0.2">
      <c r="A743" s="161" t="s">
        <v>963</v>
      </c>
      <c r="B743" s="161" t="s">
        <v>817</v>
      </c>
      <c r="C743" s="161" t="s">
        <v>166</v>
      </c>
    </row>
    <row r="744" spans="1:3" x14ac:dyDescent="0.2">
      <c r="A744" s="161" t="s">
        <v>964</v>
      </c>
      <c r="B744" s="161" t="s">
        <v>817</v>
      </c>
      <c r="C744" s="161" t="s">
        <v>166</v>
      </c>
    </row>
    <row r="745" spans="1:3" x14ac:dyDescent="0.2">
      <c r="A745" s="161" t="s">
        <v>965</v>
      </c>
      <c r="B745" s="161" t="s">
        <v>817</v>
      </c>
      <c r="C745" s="161" t="s">
        <v>166</v>
      </c>
    </row>
    <row r="746" spans="1:3" ht="25.5" x14ac:dyDescent="0.2">
      <c r="A746" s="161" t="s">
        <v>966</v>
      </c>
      <c r="B746" s="161" t="s">
        <v>817</v>
      </c>
      <c r="C746" s="161" t="s">
        <v>166</v>
      </c>
    </row>
    <row r="747" spans="1:3" x14ac:dyDescent="0.2">
      <c r="A747" s="161" t="s">
        <v>967</v>
      </c>
      <c r="B747" s="161" t="s">
        <v>817</v>
      </c>
      <c r="C747" s="161" t="s">
        <v>166</v>
      </c>
    </row>
    <row r="748" spans="1:3" ht="25.5" x14ac:dyDescent="0.2">
      <c r="A748" s="161" t="s">
        <v>968</v>
      </c>
      <c r="B748" s="161" t="s">
        <v>817</v>
      </c>
      <c r="C748" s="161" t="s">
        <v>166</v>
      </c>
    </row>
    <row r="749" spans="1:3" ht="25.5" x14ac:dyDescent="0.2">
      <c r="A749" s="161" t="s">
        <v>969</v>
      </c>
      <c r="B749" s="161" t="s">
        <v>817</v>
      </c>
      <c r="C749" s="161" t="s">
        <v>166</v>
      </c>
    </row>
    <row r="750" spans="1:3" ht="25.5" x14ac:dyDescent="0.2">
      <c r="A750" s="161" t="s">
        <v>970</v>
      </c>
      <c r="B750" s="161" t="s">
        <v>817</v>
      </c>
      <c r="C750" s="161" t="s">
        <v>166</v>
      </c>
    </row>
    <row r="751" spans="1:3" ht="25.5" x14ac:dyDescent="0.2">
      <c r="A751" s="161" t="s">
        <v>971</v>
      </c>
      <c r="B751" s="161" t="s">
        <v>817</v>
      </c>
      <c r="C751" s="161" t="s">
        <v>166</v>
      </c>
    </row>
    <row r="752" spans="1:3" ht="25.5" x14ac:dyDescent="0.2">
      <c r="A752" s="161" t="s">
        <v>972</v>
      </c>
      <c r="B752" s="161" t="s">
        <v>817</v>
      </c>
      <c r="C752" s="161" t="s">
        <v>166</v>
      </c>
    </row>
    <row r="753" spans="1:3" ht="76.5" x14ac:dyDescent="0.2">
      <c r="A753" s="161" t="s">
        <v>973</v>
      </c>
      <c r="B753" s="161" t="s">
        <v>817</v>
      </c>
      <c r="C753" s="161" t="s">
        <v>166</v>
      </c>
    </row>
    <row r="754" spans="1:3" x14ac:dyDescent="0.2">
      <c r="A754" s="161" t="s">
        <v>974</v>
      </c>
      <c r="B754" s="161" t="s">
        <v>817</v>
      </c>
      <c r="C754" s="161" t="s">
        <v>166</v>
      </c>
    </row>
    <row r="755" spans="1:3" ht="76.5" x14ac:dyDescent="0.2">
      <c r="A755" s="161" t="s">
        <v>975</v>
      </c>
      <c r="B755" s="161" t="s">
        <v>817</v>
      </c>
      <c r="C755" s="161" t="s">
        <v>166</v>
      </c>
    </row>
    <row r="756" spans="1:3" ht="63.75" x14ac:dyDescent="0.2">
      <c r="A756" s="161" t="s">
        <v>976</v>
      </c>
      <c r="B756" s="161" t="s">
        <v>817</v>
      </c>
      <c r="C756" s="161" t="s">
        <v>166</v>
      </c>
    </row>
    <row r="757" spans="1:3" ht="25.5" x14ac:dyDescent="0.2">
      <c r="A757" s="161" t="s">
        <v>977</v>
      </c>
      <c r="B757" s="161" t="s">
        <v>817</v>
      </c>
      <c r="C757" s="161" t="s">
        <v>166</v>
      </c>
    </row>
    <row r="758" spans="1:3" ht="38.25" x14ac:dyDescent="0.2">
      <c r="A758" s="161" t="s">
        <v>978</v>
      </c>
      <c r="B758" s="161" t="s">
        <v>817</v>
      </c>
      <c r="C758" s="161" t="s">
        <v>166</v>
      </c>
    </row>
    <row r="759" spans="1:3" ht="25.5" x14ac:dyDescent="0.2">
      <c r="A759" s="161" t="s">
        <v>979</v>
      </c>
      <c r="B759" s="161" t="s">
        <v>817</v>
      </c>
      <c r="C759" s="161" t="s">
        <v>166</v>
      </c>
    </row>
    <row r="760" spans="1:3" ht="38.25" x14ac:dyDescent="0.2">
      <c r="A760" s="161" t="s">
        <v>980</v>
      </c>
      <c r="B760" s="161" t="s">
        <v>817</v>
      </c>
      <c r="C760" s="161" t="s">
        <v>166</v>
      </c>
    </row>
    <row r="761" spans="1:3" ht="38.25" x14ac:dyDescent="0.2">
      <c r="A761" s="161" t="s">
        <v>981</v>
      </c>
      <c r="B761" s="161" t="s">
        <v>817</v>
      </c>
      <c r="C761" s="161" t="s">
        <v>166</v>
      </c>
    </row>
    <row r="762" spans="1:3" x14ac:dyDescent="0.2">
      <c r="A762" s="161" t="s">
        <v>982</v>
      </c>
      <c r="B762" s="161" t="s">
        <v>817</v>
      </c>
      <c r="C762" s="161" t="s">
        <v>166</v>
      </c>
    </row>
    <row r="763" spans="1:3" ht="25.5" x14ac:dyDescent="0.2">
      <c r="A763" s="161" t="s">
        <v>983</v>
      </c>
      <c r="B763" s="161" t="s">
        <v>817</v>
      </c>
      <c r="C763" s="161" t="s">
        <v>166</v>
      </c>
    </row>
    <row r="764" spans="1:3" ht="25.5" x14ac:dyDescent="0.2">
      <c r="A764" s="161" t="s">
        <v>984</v>
      </c>
      <c r="B764" s="161" t="s">
        <v>817</v>
      </c>
      <c r="C764" s="161" t="s">
        <v>166</v>
      </c>
    </row>
    <row r="765" spans="1:3" ht="38.25" x14ac:dyDescent="0.2">
      <c r="A765" s="161" t="s">
        <v>985</v>
      </c>
      <c r="B765" s="161" t="s">
        <v>817</v>
      </c>
      <c r="C765" s="161" t="s">
        <v>166</v>
      </c>
    </row>
    <row r="766" spans="1:3" ht="25.5" x14ac:dyDescent="0.2">
      <c r="A766" s="161" t="s">
        <v>986</v>
      </c>
      <c r="B766" s="161" t="s">
        <v>817</v>
      </c>
      <c r="C766" s="161" t="s">
        <v>166</v>
      </c>
    </row>
    <row r="767" spans="1:3" ht="38.25" x14ac:dyDescent="0.2">
      <c r="A767" s="161" t="s">
        <v>987</v>
      </c>
      <c r="B767" s="161" t="s">
        <v>817</v>
      </c>
      <c r="C767" s="161" t="s">
        <v>166</v>
      </c>
    </row>
    <row r="768" spans="1:3" x14ac:dyDescent="0.2">
      <c r="A768" s="161" t="s">
        <v>988</v>
      </c>
      <c r="B768" s="161" t="s">
        <v>817</v>
      </c>
      <c r="C768" s="161" t="s">
        <v>166</v>
      </c>
    </row>
    <row r="769" spans="1:3" x14ac:dyDescent="0.2">
      <c r="A769" s="161" t="s">
        <v>989</v>
      </c>
      <c r="B769" s="161" t="s">
        <v>817</v>
      </c>
      <c r="C769" s="161" t="s">
        <v>166</v>
      </c>
    </row>
    <row r="770" spans="1:3" ht="25.5" x14ac:dyDescent="0.2">
      <c r="A770" s="161" t="s">
        <v>990</v>
      </c>
      <c r="B770" s="161" t="s">
        <v>817</v>
      </c>
      <c r="C770" s="161" t="s">
        <v>166</v>
      </c>
    </row>
    <row r="771" spans="1:3" x14ac:dyDescent="0.2">
      <c r="A771" s="161" t="s">
        <v>991</v>
      </c>
      <c r="B771" s="161" t="s">
        <v>817</v>
      </c>
      <c r="C771" s="161" t="s">
        <v>166</v>
      </c>
    </row>
    <row r="772" spans="1:3" ht="38.25" x14ac:dyDescent="0.2">
      <c r="A772" s="161" t="s">
        <v>992</v>
      </c>
      <c r="B772" s="161" t="s">
        <v>817</v>
      </c>
      <c r="C772" s="161" t="s">
        <v>166</v>
      </c>
    </row>
    <row r="773" spans="1:3" ht="25.5" x14ac:dyDescent="0.2">
      <c r="A773" s="161" t="s">
        <v>993</v>
      </c>
      <c r="B773" s="161" t="s">
        <v>817</v>
      </c>
      <c r="C773" s="161" t="s">
        <v>166</v>
      </c>
    </row>
    <row r="774" spans="1:3" ht="25.5" x14ac:dyDescent="0.2">
      <c r="A774" s="161" t="s">
        <v>994</v>
      </c>
      <c r="B774" s="161" t="s">
        <v>817</v>
      </c>
      <c r="C774" s="161" t="s">
        <v>166</v>
      </c>
    </row>
    <row r="775" spans="1:3" ht="25.5" x14ac:dyDescent="0.2">
      <c r="A775" s="161" t="s">
        <v>995</v>
      </c>
      <c r="B775" s="161" t="s">
        <v>817</v>
      </c>
      <c r="C775" s="161" t="s">
        <v>166</v>
      </c>
    </row>
    <row r="776" spans="1:3" ht="25.5" x14ac:dyDescent="0.2">
      <c r="A776" s="161" t="s">
        <v>996</v>
      </c>
      <c r="B776" s="161" t="s">
        <v>817</v>
      </c>
      <c r="C776" s="161" t="s">
        <v>166</v>
      </c>
    </row>
    <row r="777" spans="1:3" ht="25.5" x14ac:dyDescent="0.2">
      <c r="A777" s="161" t="s">
        <v>997</v>
      </c>
      <c r="B777" s="161" t="s">
        <v>817</v>
      </c>
      <c r="C777" s="161" t="s">
        <v>166</v>
      </c>
    </row>
    <row r="778" spans="1:3" ht="25.5" x14ac:dyDescent="0.2">
      <c r="A778" s="161" t="s">
        <v>998</v>
      </c>
      <c r="B778" s="161" t="s">
        <v>817</v>
      </c>
      <c r="C778" s="161" t="s">
        <v>166</v>
      </c>
    </row>
    <row r="779" spans="1:3" ht="51" x14ac:dyDescent="0.2">
      <c r="A779" s="161" t="s">
        <v>999</v>
      </c>
      <c r="B779" s="161" t="s">
        <v>817</v>
      </c>
      <c r="C779" s="161" t="s">
        <v>166</v>
      </c>
    </row>
    <row r="780" spans="1:3" x14ac:dyDescent="0.2">
      <c r="A780" s="161" t="s">
        <v>1000</v>
      </c>
      <c r="B780" s="161" t="s">
        <v>817</v>
      </c>
      <c r="C780" s="161" t="s">
        <v>166</v>
      </c>
    </row>
    <row r="781" spans="1:3" ht="25.5" x14ac:dyDescent="0.2">
      <c r="A781" s="161" t="s">
        <v>1001</v>
      </c>
      <c r="B781" s="161" t="s">
        <v>817</v>
      </c>
      <c r="C781" s="161" t="s">
        <v>166</v>
      </c>
    </row>
    <row r="782" spans="1:3" x14ac:dyDescent="0.2">
      <c r="A782" s="161" t="s">
        <v>1002</v>
      </c>
      <c r="B782" s="161" t="s">
        <v>817</v>
      </c>
      <c r="C782" s="161" t="s">
        <v>166</v>
      </c>
    </row>
    <row r="783" spans="1:3" x14ac:dyDescent="0.2">
      <c r="A783" s="161" t="s">
        <v>1003</v>
      </c>
      <c r="B783" s="161" t="s">
        <v>817</v>
      </c>
      <c r="C783" s="161" t="s">
        <v>166</v>
      </c>
    </row>
    <row r="784" spans="1:3" x14ac:dyDescent="0.2">
      <c r="A784" s="161" t="s">
        <v>1004</v>
      </c>
      <c r="B784" s="161" t="s">
        <v>817</v>
      </c>
      <c r="C784" s="161" t="s">
        <v>166</v>
      </c>
    </row>
    <row r="785" spans="1:3" ht="25.5" x14ac:dyDescent="0.2">
      <c r="A785" s="161" t="s">
        <v>1005</v>
      </c>
      <c r="B785" s="161" t="s">
        <v>817</v>
      </c>
      <c r="C785" s="161" t="s">
        <v>166</v>
      </c>
    </row>
    <row r="786" spans="1:3" ht="25.5" x14ac:dyDescent="0.2">
      <c r="A786" s="161" t="s">
        <v>1006</v>
      </c>
      <c r="B786" s="161" t="s">
        <v>817</v>
      </c>
      <c r="C786" s="161" t="s">
        <v>166</v>
      </c>
    </row>
    <row r="787" spans="1:3" ht="25.5" x14ac:dyDescent="0.2">
      <c r="A787" s="161" t="s">
        <v>1007</v>
      </c>
      <c r="B787" s="161" t="s">
        <v>817</v>
      </c>
      <c r="C787" s="161" t="s">
        <v>166</v>
      </c>
    </row>
    <row r="788" spans="1:3" ht="25.5" x14ac:dyDescent="0.2">
      <c r="A788" s="161" t="s">
        <v>1008</v>
      </c>
      <c r="B788" s="161" t="s">
        <v>817</v>
      </c>
      <c r="C788" s="161" t="s">
        <v>166</v>
      </c>
    </row>
    <row r="789" spans="1:3" ht="25.5" x14ac:dyDescent="0.2">
      <c r="A789" s="161" t="s">
        <v>1009</v>
      </c>
      <c r="B789" s="161" t="s">
        <v>817</v>
      </c>
      <c r="C789" s="161" t="s">
        <v>166</v>
      </c>
    </row>
    <row r="790" spans="1:3" ht="25.5" x14ac:dyDescent="0.2">
      <c r="A790" s="161" t="s">
        <v>1010</v>
      </c>
      <c r="B790" s="161" t="s">
        <v>817</v>
      </c>
      <c r="C790" s="161" t="s">
        <v>166</v>
      </c>
    </row>
    <row r="791" spans="1:3" x14ac:dyDescent="0.2">
      <c r="A791" s="161" t="s">
        <v>1011</v>
      </c>
      <c r="B791" s="161" t="s">
        <v>817</v>
      </c>
      <c r="C791" s="161" t="s">
        <v>166</v>
      </c>
    </row>
    <row r="792" spans="1:3" x14ac:dyDescent="0.2">
      <c r="A792" s="161" t="s">
        <v>1012</v>
      </c>
      <c r="B792" s="161" t="s">
        <v>817</v>
      </c>
      <c r="C792" s="161" t="s">
        <v>166</v>
      </c>
    </row>
    <row r="793" spans="1:3" x14ac:dyDescent="0.2">
      <c r="A793" s="161" t="s">
        <v>1013</v>
      </c>
      <c r="B793" s="161" t="s">
        <v>817</v>
      </c>
      <c r="C793" s="161" t="s">
        <v>166</v>
      </c>
    </row>
    <row r="794" spans="1:3" ht="63.75" x14ac:dyDescent="0.2">
      <c r="A794" s="161" t="s">
        <v>1014</v>
      </c>
      <c r="B794" s="161" t="s">
        <v>817</v>
      </c>
      <c r="C794" s="161" t="s">
        <v>166</v>
      </c>
    </row>
    <row r="795" spans="1:3" ht="25.5" x14ac:dyDescent="0.2">
      <c r="A795" s="161" t="s">
        <v>1015</v>
      </c>
      <c r="B795" s="161" t="s">
        <v>817</v>
      </c>
      <c r="C795" s="161" t="s">
        <v>166</v>
      </c>
    </row>
    <row r="796" spans="1:3" ht="38.25" x14ac:dyDescent="0.2">
      <c r="A796" s="161" t="s">
        <v>1016</v>
      </c>
      <c r="B796" s="161" t="s">
        <v>817</v>
      </c>
      <c r="C796" s="161" t="s">
        <v>166</v>
      </c>
    </row>
    <row r="797" spans="1:3" x14ac:dyDescent="0.2">
      <c r="A797" s="161" t="s">
        <v>1017</v>
      </c>
      <c r="B797" s="161" t="s">
        <v>817</v>
      </c>
      <c r="C797" s="161" t="s">
        <v>166</v>
      </c>
    </row>
    <row r="798" spans="1:3" ht="76.5" x14ac:dyDescent="0.2">
      <c r="A798" s="161" t="s">
        <v>1018</v>
      </c>
      <c r="B798" s="161" t="s">
        <v>817</v>
      </c>
      <c r="C798" s="161" t="s">
        <v>166</v>
      </c>
    </row>
    <row r="799" spans="1:3" ht="38.25" x14ac:dyDescent="0.2">
      <c r="A799" s="161" t="s">
        <v>1019</v>
      </c>
      <c r="B799" s="161" t="s">
        <v>817</v>
      </c>
      <c r="C799" s="161" t="s">
        <v>166</v>
      </c>
    </row>
    <row r="800" spans="1:3" ht="25.5" x14ac:dyDescent="0.2">
      <c r="A800" s="161" t="s">
        <v>1020</v>
      </c>
      <c r="B800" s="161" t="s">
        <v>817</v>
      </c>
      <c r="C800" s="161" t="s">
        <v>166</v>
      </c>
    </row>
    <row r="801" spans="1:3" ht="25.5" x14ac:dyDescent="0.2">
      <c r="A801" s="161" t="s">
        <v>1021</v>
      </c>
      <c r="B801" s="161" t="s">
        <v>817</v>
      </c>
      <c r="C801" s="161" t="s">
        <v>166</v>
      </c>
    </row>
    <row r="802" spans="1:3" ht="38.25" x14ac:dyDescent="0.2">
      <c r="A802" s="161" t="s">
        <v>1022</v>
      </c>
      <c r="B802" s="161" t="s">
        <v>817</v>
      </c>
      <c r="C802" s="161" t="s">
        <v>166</v>
      </c>
    </row>
    <row r="803" spans="1:3" ht="25.5" x14ac:dyDescent="0.2">
      <c r="A803" s="161" t="s">
        <v>1023</v>
      </c>
      <c r="B803" s="161" t="s">
        <v>817</v>
      </c>
      <c r="C803" s="161" t="s">
        <v>166</v>
      </c>
    </row>
    <row r="804" spans="1:3" x14ac:dyDescent="0.2">
      <c r="A804" s="161" t="s">
        <v>1024</v>
      </c>
      <c r="B804" s="161" t="s">
        <v>817</v>
      </c>
      <c r="C804" s="161" t="s">
        <v>166</v>
      </c>
    </row>
    <row r="805" spans="1:3" x14ac:dyDescent="0.2">
      <c r="A805" s="161" t="s">
        <v>1025</v>
      </c>
      <c r="B805" s="161" t="s">
        <v>817</v>
      </c>
      <c r="C805" s="161" t="s">
        <v>166</v>
      </c>
    </row>
    <row r="806" spans="1:3" x14ac:dyDescent="0.2">
      <c r="A806" s="161" t="s">
        <v>1026</v>
      </c>
      <c r="B806" s="161" t="s">
        <v>817</v>
      </c>
      <c r="C806" s="161" t="s">
        <v>166</v>
      </c>
    </row>
    <row r="807" spans="1:3" x14ac:dyDescent="0.2">
      <c r="A807" s="161" t="s">
        <v>1027</v>
      </c>
      <c r="B807" s="161" t="s">
        <v>817</v>
      </c>
      <c r="C807" s="161" t="s">
        <v>166</v>
      </c>
    </row>
    <row r="808" spans="1:3" ht="25.5" x14ac:dyDescent="0.2">
      <c r="A808" s="161" t="s">
        <v>1028</v>
      </c>
      <c r="B808" s="161" t="s">
        <v>817</v>
      </c>
      <c r="C808" s="161" t="s">
        <v>166</v>
      </c>
    </row>
    <row r="809" spans="1:3" x14ac:dyDescent="0.2">
      <c r="A809" s="161" t="s">
        <v>1029</v>
      </c>
      <c r="B809" s="161" t="s">
        <v>817</v>
      </c>
      <c r="C809" s="161" t="s">
        <v>166</v>
      </c>
    </row>
    <row r="810" spans="1:3" x14ac:dyDescent="0.2">
      <c r="A810" s="161" t="s">
        <v>1030</v>
      </c>
      <c r="B810" s="161" t="s">
        <v>817</v>
      </c>
      <c r="C810" s="161" t="s">
        <v>166</v>
      </c>
    </row>
    <row r="811" spans="1:3" ht="25.5" x14ac:dyDescent="0.2">
      <c r="A811" s="161" t="s">
        <v>1031</v>
      </c>
      <c r="B811" s="161" t="s">
        <v>817</v>
      </c>
      <c r="C811" s="161" t="s">
        <v>166</v>
      </c>
    </row>
    <row r="812" spans="1:3" x14ac:dyDescent="0.2">
      <c r="A812" s="161" t="s">
        <v>1032</v>
      </c>
      <c r="B812" s="161" t="s">
        <v>817</v>
      </c>
      <c r="C812" s="161" t="s">
        <v>166</v>
      </c>
    </row>
    <row r="813" spans="1:3" x14ac:dyDescent="0.2">
      <c r="A813" s="161" t="s">
        <v>1033</v>
      </c>
      <c r="B813" s="161" t="s">
        <v>817</v>
      </c>
      <c r="C813" s="161" t="s">
        <v>166</v>
      </c>
    </row>
    <row r="814" spans="1:3" ht="51" x14ac:dyDescent="0.2">
      <c r="A814" s="161" t="s">
        <v>1034</v>
      </c>
      <c r="B814" s="161" t="s">
        <v>817</v>
      </c>
      <c r="C814" s="161" t="s">
        <v>166</v>
      </c>
    </row>
    <row r="815" spans="1:3" ht="25.5" x14ac:dyDescent="0.2">
      <c r="A815" s="161" t="s">
        <v>1035</v>
      </c>
      <c r="B815" s="161" t="s">
        <v>817</v>
      </c>
      <c r="C815" s="161" t="s">
        <v>166</v>
      </c>
    </row>
    <row r="816" spans="1:3" ht="38.25" x14ac:dyDescent="0.2">
      <c r="A816" s="161" t="s">
        <v>1036</v>
      </c>
      <c r="B816" s="161" t="s">
        <v>817</v>
      </c>
      <c r="C816" s="161" t="s">
        <v>166</v>
      </c>
    </row>
    <row r="817" spans="1:3" ht="38.25" x14ac:dyDescent="0.2">
      <c r="A817" s="161" t="s">
        <v>1037</v>
      </c>
      <c r="B817" s="161" t="s">
        <v>817</v>
      </c>
      <c r="C817" s="161" t="s">
        <v>166</v>
      </c>
    </row>
    <row r="818" spans="1:3" x14ac:dyDescent="0.2">
      <c r="A818" s="161" t="s">
        <v>1038</v>
      </c>
      <c r="B818" s="161" t="s">
        <v>817</v>
      </c>
      <c r="C818" s="161" t="s">
        <v>166</v>
      </c>
    </row>
    <row r="819" spans="1:3" ht="38.25" x14ac:dyDescent="0.2">
      <c r="A819" s="161" t="s">
        <v>1039</v>
      </c>
      <c r="B819" s="161" t="s">
        <v>817</v>
      </c>
      <c r="C819" s="161" t="s">
        <v>166</v>
      </c>
    </row>
    <row r="820" spans="1:3" x14ac:dyDescent="0.2">
      <c r="A820" s="161" t="s">
        <v>1040</v>
      </c>
      <c r="B820" s="161" t="s">
        <v>817</v>
      </c>
      <c r="C820" s="161" t="s">
        <v>166</v>
      </c>
    </row>
    <row r="821" spans="1:3" x14ac:dyDescent="0.2">
      <c r="A821" s="161" t="s">
        <v>1041</v>
      </c>
      <c r="B821" s="161" t="s">
        <v>817</v>
      </c>
      <c r="C821" s="161" t="s">
        <v>166</v>
      </c>
    </row>
    <row r="822" spans="1:3" x14ac:dyDescent="0.2">
      <c r="A822" s="161" t="s">
        <v>1042</v>
      </c>
      <c r="B822" s="161" t="s">
        <v>817</v>
      </c>
      <c r="C822" s="161" t="s">
        <v>166</v>
      </c>
    </row>
    <row r="823" spans="1:3" x14ac:dyDescent="0.2">
      <c r="A823" s="161" t="s">
        <v>1043</v>
      </c>
      <c r="B823" s="161" t="s">
        <v>817</v>
      </c>
      <c r="C823" s="161" t="s">
        <v>166</v>
      </c>
    </row>
    <row r="824" spans="1:3" x14ac:dyDescent="0.2">
      <c r="A824" s="161" t="s">
        <v>1044</v>
      </c>
      <c r="B824" s="161" t="s">
        <v>817</v>
      </c>
      <c r="C824" s="161" t="s">
        <v>166</v>
      </c>
    </row>
    <row r="825" spans="1:3" ht="25.5" x14ac:dyDescent="0.2">
      <c r="A825" s="161" t="s">
        <v>1045</v>
      </c>
      <c r="B825" s="161" t="s">
        <v>817</v>
      </c>
      <c r="C825" s="161" t="s">
        <v>166</v>
      </c>
    </row>
    <row r="826" spans="1:3" x14ac:dyDescent="0.2">
      <c r="A826" s="161" t="s">
        <v>1046</v>
      </c>
      <c r="B826" s="161" t="s">
        <v>817</v>
      </c>
      <c r="C826" s="161" t="s">
        <v>166</v>
      </c>
    </row>
    <row r="827" spans="1:3" ht="25.5" x14ac:dyDescent="0.2">
      <c r="A827" s="161" t="s">
        <v>1047</v>
      </c>
      <c r="B827" s="161" t="s">
        <v>817</v>
      </c>
      <c r="C827" s="161" t="s">
        <v>166</v>
      </c>
    </row>
    <row r="828" spans="1:3" x14ac:dyDescent="0.2">
      <c r="A828" s="161" t="s">
        <v>1048</v>
      </c>
      <c r="B828" s="161" t="s">
        <v>817</v>
      </c>
      <c r="C828" s="161" t="s">
        <v>166</v>
      </c>
    </row>
    <row r="829" spans="1:3" x14ac:dyDescent="0.2">
      <c r="A829" s="161" t="s">
        <v>1049</v>
      </c>
      <c r="B829" s="161" t="s">
        <v>817</v>
      </c>
      <c r="C829" s="161" t="s">
        <v>166</v>
      </c>
    </row>
    <row r="830" spans="1:3" ht="25.5" x14ac:dyDescent="0.2">
      <c r="A830" s="161" t="s">
        <v>1050</v>
      </c>
      <c r="B830" s="161" t="s">
        <v>817</v>
      </c>
      <c r="C830" s="161" t="s">
        <v>166</v>
      </c>
    </row>
  </sheetData>
  <mergeCells count="3">
    <mergeCell ref="B1:C1"/>
    <mergeCell ref="A2:C2"/>
    <mergeCell ref="A5:C21"/>
  </mergeCells>
  <pageMargins left="0.7" right="0.7" top="0.75" bottom="0.75" header="0.3" footer="0.3"/>
  <pageSetup scale="93" fitToHeight="0" orientation="portrait" r:id="rId1"/>
  <headerFooter>
    <oddHeader>&amp;C&amp;"Arial,Bold"&amp;14&amp;UAssociated Laws to include in the Deliverables Chart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pane xSplit="4" ySplit="10" topLeftCell="E11" activePane="bottomRight" state="frozen"/>
      <selection pane="topRight" activeCell="E1" sqref="E1"/>
      <selection pane="bottomLeft" activeCell="A9" sqref="A9"/>
      <selection pane="bottomRight" activeCell="B2" sqref="B2"/>
    </sheetView>
  </sheetViews>
  <sheetFormatPr defaultColWidth="9.140625" defaultRowHeight="12.75" x14ac:dyDescent="0.2"/>
  <cols>
    <col min="1" max="1" width="19.42578125" style="44" customWidth="1"/>
    <col min="2" max="2" width="46.42578125" style="10" customWidth="1"/>
    <col min="3" max="3" width="9.140625" style="45" customWidth="1"/>
    <col min="4" max="4" width="0.85546875" style="26" customWidth="1"/>
    <col min="5" max="5" width="75.7109375" style="37" customWidth="1"/>
    <col min="6" max="8" width="75.7109375" style="42" customWidth="1"/>
    <col min="9" max="9" width="17.28515625" style="37" customWidth="1"/>
    <col min="10" max="10" width="4" style="7" customWidth="1"/>
    <col min="11" max="11" width="3.140625" style="7" customWidth="1"/>
    <col min="12" max="12" width="12.28515625" style="7" customWidth="1"/>
    <col min="13" max="13" width="29" style="7" customWidth="1"/>
    <col min="14" max="16384" width="9.140625" style="7"/>
  </cols>
  <sheetData>
    <row r="1" spans="1:12" x14ac:dyDescent="0.2">
      <c r="A1" s="7"/>
      <c r="B1" s="4" t="s">
        <v>64</v>
      </c>
      <c r="D1" s="29"/>
      <c r="E1" s="11"/>
      <c r="F1" s="11"/>
      <c r="G1" s="11"/>
      <c r="H1" s="11"/>
      <c r="I1" s="11"/>
      <c r="J1" s="26"/>
      <c r="K1" s="26"/>
      <c r="L1" s="27"/>
    </row>
    <row r="2" spans="1:12" s="59" customFormat="1" x14ac:dyDescent="0.2">
      <c r="B2" s="58" t="s">
        <v>118</v>
      </c>
      <c r="C2" s="60"/>
      <c r="D2" s="15"/>
      <c r="E2" s="11"/>
      <c r="F2" s="11"/>
      <c r="G2" s="11"/>
      <c r="H2" s="11"/>
      <c r="I2" s="11"/>
      <c r="J2" s="26"/>
      <c r="K2" s="26"/>
      <c r="L2" s="27"/>
    </row>
    <row r="3" spans="1:12" s="41" customFormat="1" x14ac:dyDescent="0.2">
      <c r="B3" s="4" t="s">
        <v>65</v>
      </c>
      <c r="C3" s="45"/>
      <c r="D3" s="29"/>
      <c r="E3" s="11"/>
      <c r="F3" s="11"/>
      <c r="G3" s="11"/>
      <c r="H3" s="11"/>
      <c r="I3" s="11"/>
      <c r="J3" s="26"/>
      <c r="K3" s="26"/>
      <c r="L3" s="27"/>
    </row>
    <row r="4" spans="1:12" s="44" customFormat="1" ht="15.75" x14ac:dyDescent="0.2">
      <c r="B4" s="97">
        <v>43556</v>
      </c>
      <c r="C4" s="65"/>
      <c r="D4" s="84"/>
      <c r="E4" s="9"/>
      <c r="F4" s="2"/>
      <c r="G4" s="9"/>
      <c r="H4" s="9"/>
      <c r="I4" s="11"/>
      <c r="L4" s="43"/>
    </row>
    <row r="5" spans="1:12" s="59" customFormat="1" ht="15.75" x14ac:dyDescent="0.2">
      <c r="B5" s="49"/>
      <c r="C5" s="65"/>
      <c r="D5" s="48"/>
      <c r="E5" s="9"/>
      <c r="F5" s="9"/>
      <c r="G5" s="9"/>
      <c r="H5" s="9"/>
      <c r="I5" s="11"/>
      <c r="L5" s="58"/>
    </row>
    <row r="6" spans="1:12" x14ac:dyDescent="0.2">
      <c r="B6" s="63" t="s">
        <v>66</v>
      </c>
      <c r="C6" s="60"/>
      <c r="D6" s="78"/>
      <c r="E6" s="11"/>
      <c r="F6" s="11"/>
      <c r="G6" s="11"/>
      <c r="H6" s="11"/>
      <c r="I6" s="11"/>
      <c r="L6" s="3"/>
    </row>
    <row r="7" spans="1:12" x14ac:dyDescent="0.2">
      <c r="B7" s="102" t="s">
        <v>101</v>
      </c>
      <c r="C7" s="8"/>
      <c r="D7" s="80"/>
      <c r="E7" s="105">
        <v>1</v>
      </c>
      <c r="F7" s="105">
        <v>2</v>
      </c>
      <c r="G7" s="105">
        <v>3</v>
      </c>
      <c r="H7" s="105">
        <v>4</v>
      </c>
      <c r="I7" s="2"/>
      <c r="J7" s="2"/>
    </row>
    <row r="8" spans="1:12" ht="25.5" x14ac:dyDescent="0.2">
      <c r="B8" s="128" t="s">
        <v>16</v>
      </c>
      <c r="C8" s="86"/>
      <c r="D8" s="77"/>
      <c r="E8" s="107" t="s">
        <v>130</v>
      </c>
      <c r="F8" s="107" t="s">
        <v>132</v>
      </c>
      <c r="G8" s="107" t="s">
        <v>131</v>
      </c>
      <c r="H8" s="139" t="s">
        <v>133</v>
      </c>
      <c r="I8" s="2"/>
      <c r="J8" s="2"/>
    </row>
    <row r="9" spans="1:12" ht="25.5" x14ac:dyDescent="0.2">
      <c r="B9" s="102" t="s">
        <v>151</v>
      </c>
      <c r="C9" s="8"/>
      <c r="D9" s="82"/>
      <c r="E9" s="105" t="s">
        <v>1</v>
      </c>
      <c r="F9" s="105" t="s">
        <v>1</v>
      </c>
      <c r="G9" s="105" t="s">
        <v>1</v>
      </c>
      <c r="H9" s="105" t="s">
        <v>2</v>
      </c>
      <c r="I9" s="2"/>
      <c r="J9" s="2"/>
    </row>
    <row r="10" spans="1:12" s="30" customFormat="1" ht="63.75" x14ac:dyDescent="0.2">
      <c r="A10" s="44"/>
      <c r="B10" s="101" t="s">
        <v>15</v>
      </c>
      <c r="C10" s="86"/>
      <c r="D10" s="81"/>
      <c r="E10" s="107" t="s">
        <v>134</v>
      </c>
      <c r="F10" s="107" t="s">
        <v>77</v>
      </c>
      <c r="G10" s="146" t="s">
        <v>72</v>
      </c>
      <c r="H10" s="146" t="s">
        <v>87</v>
      </c>
      <c r="I10" s="2"/>
      <c r="J10" s="2"/>
    </row>
    <row r="11" spans="1:12" x14ac:dyDescent="0.2">
      <c r="B11" s="102" t="s">
        <v>14</v>
      </c>
      <c r="C11" s="8"/>
      <c r="D11" s="78"/>
      <c r="E11" s="105" t="s">
        <v>26</v>
      </c>
      <c r="F11" s="105" t="s">
        <v>71</v>
      </c>
      <c r="G11" s="105" t="s">
        <v>62</v>
      </c>
      <c r="H11" s="105" t="s">
        <v>61</v>
      </c>
      <c r="I11" s="2"/>
      <c r="J11" s="2"/>
    </row>
    <row r="12" spans="1:12" s="30" customFormat="1" x14ac:dyDescent="0.2">
      <c r="A12" s="44"/>
      <c r="B12" s="102"/>
      <c r="C12" s="87"/>
      <c r="D12" s="82"/>
      <c r="E12" s="2"/>
      <c r="F12" s="2"/>
      <c r="G12" s="2"/>
      <c r="H12" s="2"/>
      <c r="I12" s="2"/>
      <c r="J12" s="2"/>
    </row>
    <row r="13" spans="1:12" s="26" customFormat="1" x14ac:dyDescent="0.2">
      <c r="B13" s="63" t="s">
        <v>38</v>
      </c>
      <c r="C13" s="88"/>
      <c r="D13" s="82"/>
      <c r="E13" s="2"/>
      <c r="F13" s="2"/>
      <c r="G13" s="2"/>
      <c r="H13" s="2"/>
      <c r="I13" s="2"/>
      <c r="J13" s="2"/>
    </row>
    <row r="14" spans="1:12" x14ac:dyDescent="0.2">
      <c r="B14" s="99" t="s">
        <v>153</v>
      </c>
      <c r="C14" s="86"/>
      <c r="D14" s="78"/>
      <c r="E14" s="107" t="s">
        <v>1</v>
      </c>
      <c r="F14" s="107" t="s">
        <v>2</v>
      </c>
      <c r="G14" s="107" t="s">
        <v>49</v>
      </c>
      <c r="H14" s="107" t="s">
        <v>2</v>
      </c>
      <c r="I14" s="2"/>
      <c r="J14" s="2"/>
    </row>
    <row r="15" spans="1:12" ht="102" x14ac:dyDescent="0.2">
      <c r="B15" s="100" t="s">
        <v>9</v>
      </c>
      <c r="C15" s="8"/>
      <c r="D15" s="77"/>
      <c r="E15" s="105" t="s">
        <v>135</v>
      </c>
      <c r="F15" s="105" t="s">
        <v>146</v>
      </c>
      <c r="G15" s="105" t="s">
        <v>80</v>
      </c>
      <c r="H15" s="105" t="s">
        <v>88</v>
      </c>
      <c r="I15" s="2"/>
      <c r="J15" s="2"/>
    </row>
    <row r="16" spans="1:12" ht="25.5" x14ac:dyDescent="0.2">
      <c r="B16" s="99" t="s">
        <v>100</v>
      </c>
      <c r="C16" s="86"/>
      <c r="D16" s="82"/>
      <c r="E16" s="107" t="s">
        <v>25</v>
      </c>
      <c r="F16" s="107" t="s">
        <v>75</v>
      </c>
      <c r="G16" s="107">
        <v>6</v>
      </c>
      <c r="H16" s="107" t="s">
        <v>5</v>
      </c>
      <c r="I16" s="2"/>
      <c r="J16" s="2"/>
    </row>
    <row r="17" spans="1:10" s="30" customFormat="1" x14ac:dyDescent="0.2">
      <c r="A17" s="44"/>
      <c r="B17" s="15"/>
      <c r="C17" s="87"/>
      <c r="D17" s="82"/>
      <c r="E17" s="2"/>
      <c r="F17" s="2"/>
      <c r="G17" s="2"/>
      <c r="H17" s="2"/>
      <c r="I17" s="2"/>
      <c r="J17" s="2"/>
    </row>
    <row r="18" spans="1:10" s="26" customFormat="1" x14ac:dyDescent="0.2">
      <c r="B18" s="63" t="s">
        <v>39</v>
      </c>
      <c r="C18" s="88"/>
      <c r="D18" s="82"/>
      <c r="E18" s="2"/>
      <c r="F18" s="2"/>
      <c r="G18" s="2"/>
      <c r="H18" s="2"/>
      <c r="I18" s="2"/>
      <c r="J18" s="2"/>
    </row>
    <row r="19" spans="1:10" x14ac:dyDescent="0.2">
      <c r="B19" s="101" t="s">
        <v>17</v>
      </c>
      <c r="C19" s="86"/>
      <c r="D19" s="78"/>
      <c r="E19" s="107" t="s">
        <v>93</v>
      </c>
      <c r="F19" s="107" t="s">
        <v>73</v>
      </c>
      <c r="G19" s="107" t="s">
        <v>79</v>
      </c>
      <c r="H19" s="107" t="s">
        <v>89</v>
      </c>
      <c r="I19" s="2"/>
      <c r="J19" s="2"/>
    </row>
    <row r="20" spans="1:10" x14ac:dyDescent="0.2">
      <c r="B20" s="100" t="s">
        <v>28</v>
      </c>
      <c r="C20" s="23" t="s">
        <v>4</v>
      </c>
      <c r="D20" s="77"/>
      <c r="E20" s="105" t="s">
        <v>2</v>
      </c>
      <c r="F20" s="105" t="s">
        <v>2</v>
      </c>
      <c r="G20" s="105" t="s">
        <v>2</v>
      </c>
      <c r="H20" s="105" t="s">
        <v>1</v>
      </c>
      <c r="I20" s="2"/>
      <c r="J20" s="2"/>
    </row>
    <row r="21" spans="1:10" ht="76.5" x14ac:dyDescent="0.2">
      <c r="B21" s="99" t="s">
        <v>40</v>
      </c>
      <c r="C21" s="89" t="s">
        <v>4</v>
      </c>
      <c r="D21" s="82"/>
      <c r="E21" s="138" t="s">
        <v>136</v>
      </c>
      <c r="F21" s="138" t="s">
        <v>55</v>
      </c>
      <c r="G21" s="138" t="s">
        <v>147</v>
      </c>
      <c r="H21" s="107" t="s">
        <v>56</v>
      </c>
      <c r="I21" s="2"/>
      <c r="J21" s="2"/>
    </row>
    <row r="22" spans="1:10" x14ac:dyDescent="0.2">
      <c r="B22" s="100" t="s">
        <v>96</v>
      </c>
      <c r="C22" s="23" t="s">
        <v>4</v>
      </c>
      <c r="D22" s="82"/>
      <c r="E22" s="112">
        <v>25000</v>
      </c>
      <c r="F22" s="112">
        <v>5</v>
      </c>
      <c r="G22" s="112">
        <v>3</v>
      </c>
      <c r="H22" s="112">
        <v>10000</v>
      </c>
      <c r="I22" s="22"/>
      <c r="J22" s="22"/>
    </row>
    <row r="23" spans="1:10" ht="25.5" x14ac:dyDescent="0.2">
      <c r="B23" s="99" t="s">
        <v>97</v>
      </c>
      <c r="C23" s="89" t="s">
        <v>37</v>
      </c>
      <c r="D23" s="82"/>
      <c r="E23" s="108">
        <v>0.05</v>
      </c>
      <c r="F23" s="108" t="s">
        <v>138</v>
      </c>
      <c r="G23" s="108">
        <v>0.05</v>
      </c>
      <c r="H23" s="108">
        <v>7.0000000000000007E-2</v>
      </c>
      <c r="I23" s="20"/>
      <c r="J23" s="20"/>
    </row>
    <row r="24" spans="1:10" ht="25.5" x14ac:dyDescent="0.2">
      <c r="B24" s="100" t="s">
        <v>44</v>
      </c>
      <c r="C24" s="8"/>
      <c r="D24" s="78"/>
      <c r="E24" s="112">
        <v>10000000</v>
      </c>
      <c r="F24" s="112" t="s">
        <v>74</v>
      </c>
      <c r="G24" s="112" t="s">
        <v>138</v>
      </c>
      <c r="H24" s="112" t="s">
        <v>149</v>
      </c>
      <c r="I24" s="22"/>
      <c r="J24" s="22"/>
    </row>
    <row r="25" spans="1:10" s="26" customFormat="1" x14ac:dyDescent="0.2">
      <c r="B25" s="15"/>
      <c r="C25" s="8"/>
      <c r="D25" s="83"/>
      <c r="E25" s="22"/>
      <c r="F25" s="22"/>
      <c r="G25" s="22"/>
      <c r="H25" s="22"/>
      <c r="I25" s="22"/>
      <c r="J25" s="22"/>
    </row>
    <row r="26" spans="1:10" s="26" customFormat="1" ht="25.5" x14ac:dyDescent="0.2">
      <c r="B26" s="63" t="s">
        <v>67</v>
      </c>
      <c r="C26" s="88"/>
      <c r="D26" s="77"/>
      <c r="E26" s="2"/>
      <c r="F26" s="2"/>
      <c r="G26" s="2"/>
      <c r="H26" s="2"/>
      <c r="I26" s="2"/>
      <c r="J26" s="2"/>
    </row>
    <row r="27" spans="1:10" x14ac:dyDescent="0.2">
      <c r="B27" s="99" t="s">
        <v>98</v>
      </c>
      <c r="C27" s="89"/>
      <c r="D27" s="82"/>
      <c r="E27" s="110" t="s">
        <v>137</v>
      </c>
      <c r="F27" s="110" t="s">
        <v>76</v>
      </c>
      <c r="G27" s="110" t="s">
        <v>86</v>
      </c>
      <c r="H27" s="110" t="s">
        <v>150</v>
      </c>
      <c r="I27" s="36"/>
      <c r="J27" s="3"/>
    </row>
    <row r="28" spans="1:10" s="38" customFormat="1" x14ac:dyDescent="0.2">
      <c r="B28" s="66" t="s">
        <v>30</v>
      </c>
      <c r="C28" s="90" t="s">
        <v>4</v>
      </c>
      <c r="D28" s="82"/>
      <c r="E28" s="113">
        <v>200</v>
      </c>
      <c r="F28" s="113">
        <v>100</v>
      </c>
      <c r="G28" s="113">
        <v>3</v>
      </c>
      <c r="H28" s="113">
        <v>12000</v>
      </c>
      <c r="I28" s="52"/>
      <c r="J28" s="52"/>
    </row>
    <row r="29" spans="1:10" s="38" customFormat="1" x14ac:dyDescent="0.2">
      <c r="B29" s="53"/>
      <c r="C29" s="91" t="s">
        <v>3</v>
      </c>
      <c r="D29" s="83"/>
      <c r="E29" s="113" t="s">
        <v>138</v>
      </c>
      <c r="F29" s="113">
        <v>50</v>
      </c>
      <c r="G29" s="113">
        <v>0</v>
      </c>
      <c r="H29" s="113">
        <v>9000</v>
      </c>
      <c r="I29" s="52"/>
      <c r="J29" s="52"/>
    </row>
    <row r="30" spans="1:10" s="38" customFormat="1" x14ac:dyDescent="0.2">
      <c r="B30" s="53"/>
      <c r="C30" s="91" t="s">
        <v>8</v>
      </c>
      <c r="D30" s="77"/>
      <c r="E30" s="113">
        <v>100</v>
      </c>
      <c r="F30" s="113">
        <v>0</v>
      </c>
      <c r="G30" s="113">
        <v>10</v>
      </c>
      <c r="H30" s="113" t="s">
        <v>138</v>
      </c>
      <c r="I30" s="52"/>
      <c r="J30" s="52"/>
    </row>
    <row r="31" spans="1:10" ht="25.5" x14ac:dyDescent="0.2">
      <c r="B31" s="99" t="s">
        <v>43</v>
      </c>
      <c r="C31" s="89" t="s">
        <v>4</v>
      </c>
      <c r="D31" s="82"/>
      <c r="E31" s="110" t="s">
        <v>1</v>
      </c>
      <c r="F31" s="110" t="s">
        <v>2</v>
      </c>
      <c r="G31" s="110" t="s">
        <v>2</v>
      </c>
      <c r="H31" s="110" t="s">
        <v>49</v>
      </c>
      <c r="I31" s="36"/>
      <c r="J31" s="3"/>
    </row>
    <row r="32" spans="1:10" x14ac:dyDescent="0.2">
      <c r="B32" s="173" t="s">
        <v>27</v>
      </c>
      <c r="C32" s="174"/>
      <c r="D32" s="82"/>
      <c r="E32" s="110" t="s">
        <v>139</v>
      </c>
      <c r="F32" s="110" t="s">
        <v>140</v>
      </c>
      <c r="G32" s="110" t="s">
        <v>140</v>
      </c>
      <c r="H32" s="110" t="s">
        <v>138</v>
      </c>
      <c r="I32" s="36"/>
      <c r="J32" s="3"/>
    </row>
    <row r="33" spans="1:10" x14ac:dyDescent="0.2">
      <c r="B33" s="101"/>
      <c r="C33" s="92" t="s">
        <v>3</v>
      </c>
      <c r="D33" s="83"/>
      <c r="E33" s="110" t="s">
        <v>1</v>
      </c>
      <c r="F33" s="110" t="s">
        <v>2</v>
      </c>
      <c r="G33" s="110" t="s">
        <v>2</v>
      </c>
      <c r="H33" s="110" t="s">
        <v>49</v>
      </c>
      <c r="I33" s="36"/>
      <c r="J33" s="3"/>
    </row>
    <row r="34" spans="1:10" x14ac:dyDescent="0.2">
      <c r="B34" s="173" t="s">
        <v>27</v>
      </c>
      <c r="C34" s="174"/>
      <c r="D34" s="77"/>
      <c r="E34" s="110" t="s">
        <v>139</v>
      </c>
      <c r="F34" s="110" t="s">
        <v>140</v>
      </c>
      <c r="G34" s="110" t="s">
        <v>140</v>
      </c>
      <c r="H34" s="110" t="s">
        <v>138</v>
      </c>
      <c r="I34" s="36"/>
      <c r="J34" s="3"/>
    </row>
    <row r="35" spans="1:10" x14ac:dyDescent="0.2">
      <c r="B35" s="101"/>
      <c r="C35" s="92" t="s">
        <v>8</v>
      </c>
      <c r="D35" s="82"/>
      <c r="E35" s="110" t="s">
        <v>2</v>
      </c>
      <c r="F35" s="110" t="s">
        <v>2</v>
      </c>
      <c r="G35" s="110" t="s">
        <v>2</v>
      </c>
      <c r="H35" s="110" t="s">
        <v>2</v>
      </c>
      <c r="I35" s="36"/>
      <c r="J35" s="3"/>
    </row>
    <row r="36" spans="1:10" x14ac:dyDescent="0.2">
      <c r="B36" s="173" t="s">
        <v>27</v>
      </c>
      <c r="C36" s="174"/>
      <c r="D36" s="82"/>
      <c r="E36" s="110" t="s">
        <v>140</v>
      </c>
      <c r="F36" s="110" t="s">
        <v>140</v>
      </c>
      <c r="G36" s="110" t="s">
        <v>140</v>
      </c>
      <c r="H36" s="110" t="s">
        <v>140</v>
      </c>
      <c r="I36" s="36"/>
      <c r="J36" s="3"/>
    </row>
    <row r="37" spans="1:10" x14ac:dyDescent="0.2">
      <c r="B37" s="100" t="s">
        <v>19</v>
      </c>
      <c r="C37" s="23" t="s">
        <v>4</v>
      </c>
      <c r="D37" s="82"/>
      <c r="E37" s="114">
        <v>0</v>
      </c>
      <c r="F37" s="114">
        <v>25</v>
      </c>
      <c r="G37" s="114">
        <v>0</v>
      </c>
      <c r="H37" s="114" t="s">
        <v>90</v>
      </c>
      <c r="I37" s="33"/>
      <c r="J37" s="24"/>
    </row>
    <row r="38" spans="1:10" x14ac:dyDescent="0.2">
      <c r="B38" s="102"/>
      <c r="C38" s="6" t="s">
        <v>3</v>
      </c>
      <c r="D38" s="78"/>
      <c r="E38" s="114">
        <v>0</v>
      </c>
      <c r="F38" s="114">
        <v>10</v>
      </c>
      <c r="G38" s="114">
        <v>0</v>
      </c>
      <c r="H38" s="114" t="s">
        <v>90</v>
      </c>
      <c r="I38" s="33"/>
      <c r="J38" s="24"/>
    </row>
    <row r="39" spans="1:10" x14ac:dyDescent="0.2">
      <c r="B39" s="102"/>
      <c r="C39" s="6" t="s">
        <v>8</v>
      </c>
      <c r="D39" s="77"/>
      <c r="E39" s="114">
        <v>0</v>
      </c>
      <c r="F39" s="114">
        <v>0</v>
      </c>
      <c r="G39" s="114">
        <v>0</v>
      </c>
      <c r="H39" s="114" t="s">
        <v>90</v>
      </c>
      <c r="I39" s="33"/>
      <c r="J39" s="24"/>
    </row>
    <row r="40" spans="1:10" s="26" customFormat="1" x14ac:dyDescent="0.2">
      <c r="B40" s="102"/>
      <c r="C40" s="6"/>
      <c r="D40" s="82"/>
      <c r="E40" s="32"/>
      <c r="F40" s="32"/>
      <c r="G40" s="32"/>
      <c r="H40" s="32"/>
      <c r="I40" s="32"/>
      <c r="J40" s="31"/>
    </row>
    <row r="41" spans="1:10" s="26" customFormat="1" x14ac:dyDescent="0.2">
      <c r="B41" s="63" t="s">
        <v>41</v>
      </c>
      <c r="C41" s="88"/>
      <c r="D41" s="82"/>
      <c r="E41" s="2"/>
      <c r="F41" s="2"/>
      <c r="G41" s="2"/>
      <c r="H41" s="2"/>
      <c r="I41" s="2"/>
      <c r="J41" s="2"/>
    </row>
    <row r="42" spans="1:10" ht="25.5" x14ac:dyDescent="0.2">
      <c r="B42" s="99" t="s">
        <v>99</v>
      </c>
      <c r="C42" s="89"/>
      <c r="D42" s="77"/>
      <c r="E42" s="34"/>
      <c r="F42" s="34"/>
      <c r="G42" s="34"/>
      <c r="H42" s="34"/>
      <c r="I42" s="28"/>
      <c r="J42" s="28"/>
    </row>
    <row r="43" spans="1:10" s="44" customFormat="1" x14ac:dyDescent="0.2">
      <c r="B43" s="99"/>
      <c r="C43" s="89" t="s">
        <v>4</v>
      </c>
      <c r="D43" s="78"/>
      <c r="E43" s="116">
        <v>50.5</v>
      </c>
      <c r="F43" s="116">
        <v>1.5</v>
      </c>
      <c r="G43" s="116">
        <v>3</v>
      </c>
      <c r="H43" s="116">
        <v>15</v>
      </c>
      <c r="I43" s="28"/>
      <c r="J43" s="28"/>
    </row>
    <row r="44" spans="1:10" x14ac:dyDescent="0.2">
      <c r="B44" s="99"/>
      <c r="C44" s="89" t="s">
        <v>3</v>
      </c>
      <c r="D44" s="83"/>
      <c r="E44" s="116">
        <v>50.5</v>
      </c>
      <c r="F44" s="116">
        <v>1.5</v>
      </c>
      <c r="G44" s="116">
        <v>3</v>
      </c>
      <c r="H44" s="116">
        <v>15</v>
      </c>
      <c r="I44" s="28"/>
      <c r="J44" s="28"/>
    </row>
    <row r="45" spans="1:10" x14ac:dyDescent="0.2">
      <c r="A45" s="7"/>
      <c r="B45" s="99"/>
      <c r="C45" s="89" t="s">
        <v>8</v>
      </c>
      <c r="D45" s="77"/>
      <c r="E45" s="116">
        <v>48</v>
      </c>
      <c r="F45" s="116">
        <v>1</v>
      </c>
      <c r="G45" s="116">
        <v>3</v>
      </c>
      <c r="H45" s="116">
        <v>10</v>
      </c>
      <c r="I45" s="28"/>
      <c r="J45" s="28"/>
    </row>
    <row r="46" spans="1:10" x14ac:dyDescent="0.2">
      <c r="A46" s="61" t="s">
        <v>92</v>
      </c>
      <c r="B46" s="178" t="s">
        <v>108</v>
      </c>
      <c r="C46" s="23"/>
      <c r="D46" s="82"/>
      <c r="E46" s="33"/>
      <c r="F46" s="33"/>
      <c r="G46" s="33"/>
      <c r="H46" s="33"/>
      <c r="I46" s="33"/>
      <c r="J46" s="24"/>
    </row>
    <row r="47" spans="1:10" s="44" customFormat="1" x14ac:dyDescent="0.2">
      <c r="A47" s="147">
        <f>SUM(E47:CN47)</f>
        <v>700000</v>
      </c>
      <c r="B47" s="176"/>
      <c r="C47" s="23" t="s">
        <v>4</v>
      </c>
      <c r="D47" s="82"/>
      <c r="E47" s="114">
        <v>50000</v>
      </c>
      <c r="F47" s="114">
        <v>75000</v>
      </c>
      <c r="G47" s="114">
        <v>175000</v>
      </c>
      <c r="H47" s="114">
        <v>400000</v>
      </c>
      <c r="I47" s="33"/>
      <c r="J47" s="24"/>
    </row>
    <row r="48" spans="1:10" x14ac:dyDescent="0.2">
      <c r="A48" s="147">
        <f>SUM(E48:CN48)</f>
        <v>695000</v>
      </c>
      <c r="B48" s="176"/>
      <c r="C48" s="6" t="s">
        <v>3</v>
      </c>
      <c r="D48" s="83"/>
      <c r="E48" s="114">
        <v>50000</v>
      </c>
      <c r="F48" s="114">
        <v>75000</v>
      </c>
      <c r="G48" s="114">
        <v>150000</v>
      </c>
      <c r="H48" s="114">
        <v>420000</v>
      </c>
      <c r="I48" s="33"/>
      <c r="J48" s="24"/>
    </row>
    <row r="49" spans="1:10" x14ac:dyDescent="0.2">
      <c r="A49" s="147">
        <f>SUM(E49:CN49)</f>
        <v>542000</v>
      </c>
      <c r="B49" s="176"/>
      <c r="C49" s="6" t="s">
        <v>8</v>
      </c>
      <c r="D49" s="77"/>
      <c r="E49" s="114">
        <v>30000</v>
      </c>
      <c r="F49" s="114">
        <v>30000</v>
      </c>
      <c r="G49" s="114">
        <v>150000</v>
      </c>
      <c r="H49" s="114">
        <v>332000</v>
      </c>
      <c r="I49" s="33"/>
      <c r="J49" s="24"/>
    </row>
    <row r="50" spans="1:10" x14ac:dyDescent="0.2">
      <c r="A50" s="62" t="s">
        <v>91</v>
      </c>
      <c r="B50" s="177" t="s">
        <v>104</v>
      </c>
      <c r="C50" s="89"/>
      <c r="D50" s="82"/>
      <c r="E50" s="64"/>
      <c r="F50" s="64"/>
      <c r="G50" s="64"/>
      <c r="H50" s="64"/>
      <c r="I50" s="25"/>
      <c r="J50" s="25"/>
    </row>
    <row r="51" spans="1:10" s="44" customFormat="1" x14ac:dyDescent="0.2">
      <c r="A51" s="16">
        <f>'Example-Finance Overview'!B8</f>
        <v>700000</v>
      </c>
      <c r="B51" s="176"/>
      <c r="C51" s="89" t="s">
        <v>4</v>
      </c>
      <c r="D51" s="82"/>
      <c r="E51" s="118">
        <f>E47/$A$51</f>
        <v>7.1428571428571425E-2</v>
      </c>
      <c r="F51" s="118">
        <f t="shared" ref="F51:H51" si="0">F47/$A$51</f>
        <v>0.10714285714285714</v>
      </c>
      <c r="G51" s="118">
        <f t="shared" si="0"/>
        <v>0.25</v>
      </c>
      <c r="H51" s="118">
        <f t="shared" si="0"/>
        <v>0.5714285714285714</v>
      </c>
      <c r="I51" s="25"/>
      <c r="J51" s="25"/>
    </row>
    <row r="52" spans="1:10" x14ac:dyDescent="0.2">
      <c r="A52" s="16">
        <f>'Example-Finance Overview'!C8</f>
        <v>695000</v>
      </c>
      <c r="B52" s="176"/>
      <c r="C52" s="92" t="s">
        <v>3</v>
      </c>
      <c r="D52" s="83"/>
      <c r="E52" s="118">
        <f>E48/$A$52</f>
        <v>7.1942446043165464E-2</v>
      </c>
      <c r="F52" s="118">
        <f t="shared" ref="F52:H52" si="1">F48/$A$52</f>
        <v>0.1079136690647482</v>
      </c>
      <c r="G52" s="118">
        <f t="shared" si="1"/>
        <v>0.21582733812949639</v>
      </c>
      <c r="H52" s="118">
        <f t="shared" si="1"/>
        <v>0.60431654676258995</v>
      </c>
      <c r="I52" s="25"/>
      <c r="J52" s="25"/>
    </row>
    <row r="53" spans="1:10" x14ac:dyDescent="0.2">
      <c r="A53" s="16">
        <f>'Example-Finance Overview'!D8</f>
        <v>542000</v>
      </c>
      <c r="B53" s="176"/>
      <c r="C53" s="92" t="s">
        <v>8</v>
      </c>
      <c r="D53" s="77"/>
      <c r="E53" s="118">
        <f>E49/$A$53</f>
        <v>5.5350553505535055E-2</v>
      </c>
      <c r="F53" s="118">
        <f t="shared" ref="F53:H53" si="2">F49/$A$53</f>
        <v>5.5350553505535055E-2</v>
      </c>
      <c r="G53" s="118">
        <f t="shared" si="2"/>
        <v>0.2767527675276753</v>
      </c>
      <c r="H53" s="118">
        <f t="shared" si="2"/>
        <v>0.61254612546125464</v>
      </c>
      <c r="I53" s="25"/>
      <c r="J53" s="25"/>
    </row>
    <row r="54" spans="1:10" x14ac:dyDescent="0.2">
      <c r="B54" s="102" t="s">
        <v>141</v>
      </c>
      <c r="C54" s="23"/>
      <c r="D54" s="82"/>
      <c r="E54" s="33"/>
      <c r="F54" s="33"/>
      <c r="G54" s="33"/>
      <c r="H54" s="33"/>
      <c r="I54" s="33"/>
      <c r="J54" s="24"/>
    </row>
    <row r="55" spans="1:10" s="44" customFormat="1" x14ac:dyDescent="0.2">
      <c r="B55" s="21"/>
      <c r="C55" s="23" t="s">
        <v>4</v>
      </c>
      <c r="D55" s="82"/>
      <c r="E55" s="114">
        <f>IFERROR(E47/E28,"There were no units provided, no cost, or the agency does not track the number of units provided and/or total cost.")</f>
        <v>250</v>
      </c>
      <c r="F55" s="114">
        <f t="shared" ref="F55:H55" si="3">IFERROR(F47/F28,"There were no units provided, no cost, or the agency does not track the number of units provided and/or total cost.")</f>
        <v>750</v>
      </c>
      <c r="G55" s="114">
        <f t="shared" si="3"/>
        <v>58333.333333333336</v>
      </c>
      <c r="H55" s="114">
        <f t="shared" si="3"/>
        <v>33.333333333333336</v>
      </c>
      <c r="I55" s="33"/>
      <c r="J55" s="24"/>
    </row>
    <row r="56" spans="1:10" ht="25.5" x14ac:dyDescent="0.2">
      <c r="B56" s="102"/>
      <c r="C56" s="6" t="s">
        <v>3</v>
      </c>
      <c r="D56" s="82"/>
      <c r="E56" s="114" t="str">
        <f>IFERROR(E48/E29,"There were no units provided, no cost, or the agency does not track the number of units provided and/or total cost.")</f>
        <v>There were no units provided, no cost, or the agency does not track the number of units provided and/or total cost.</v>
      </c>
      <c r="F56" s="114">
        <f t="shared" ref="F56:H57" si="4">IFERROR(F48/F29,"There were no units provided, no cost, or the agency does not track the number of units provided and/or total cost.")</f>
        <v>1500</v>
      </c>
      <c r="G56" s="114" t="str">
        <f t="shared" si="4"/>
        <v>There were no units provided, no cost, or the agency does not track the number of units provided and/or total cost.</v>
      </c>
      <c r="H56" s="114">
        <f t="shared" si="4"/>
        <v>46.666666666666664</v>
      </c>
      <c r="I56" s="24"/>
      <c r="J56" s="24"/>
    </row>
    <row r="57" spans="1:10" ht="25.5" x14ac:dyDescent="0.2">
      <c r="B57" s="102"/>
      <c r="C57" s="6" t="s">
        <v>8</v>
      </c>
      <c r="D57" s="78"/>
      <c r="E57" s="114">
        <f>IFERROR(E49/E30,"There were no units provided, no cost, or the agency does not track the number of units provided and/or total cost.")</f>
        <v>300</v>
      </c>
      <c r="F57" s="114" t="str">
        <f t="shared" si="4"/>
        <v>There were no units provided, no cost, or the agency does not track the number of units provided and/or total cost.</v>
      </c>
      <c r="G57" s="114">
        <f t="shared" si="4"/>
        <v>15000</v>
      </c>
      <c r="H57" s="114" t="str">
        <f t="shared" si="4"/>
        <v>There were no units provided, no cost, or the agency does not track the number of units provided and/or total cost.</v>
      </c>
      <c r="I57" s="33"/>
      <c r="J57" s="24"/>
    </row>
    <row r="58" spans="1:10" s="26" customFormat="1" x14ac:dyDescent="0.2">
      <c r="B58" s="102"/>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99" t="s">
        <v>143</v>
      </c>
      <c r="C60" s="89" t="s">
        <v>4</v>
      </c>
      <c r="D60" s="82"/>
      <c r="E60" s="119">
        <v>0</v>
      </c>
      <c r="F60" s="119">
        <v>2500</v>
      </c>
      <c r="G60" s="119">
        <v>0</v>
      </c>
      <c r="H60" s="119">
        <v>700000</v>
      </c>
      <c r="I60" s="33"/>
      <c r="J60" s="24"/>
    </row>
    <row r="61" spans="1:10" x14ac:dyDescent="0.2">
      <c r="B61" s="101"/>
      <c r="C61" s="92" t="s">
        <v>3</v>
      </c>
      <c r="D61" s="77"/>
      <c r="E61" s="119">
        <v>0</v>
      </c>
      <c r="F61" s="119">
        <v>500</v>
      </c>
      <c r="G61" s="119">
        <v>0</v>
      </c>
      <c r="H61" s="119">
        <v>650000</v>
      </c>
      <c r="I61" s="33"/>
      <c r="J61" s="24"/>
    </row>
    <row r="62" spans="1:10" x14ac:dyDescent="0.2">
      <c r="B62" s="101"/>
      <c r="C62" s="92" t="s">
        <v>8</v>
      </c>
      <c r="D62" s="78"/>
      <c r="E62" s="119">
        <v>0</v>
      </c>
      <c r="F62" s="119">
        <v>0</v>
      </c>
      <c r="G62" s="119">
        <v>0</v>
      </c>
      <c r="H62" s="119">
        <v>200000</v>
      </c>
      <c r="I62" s="33"/>
      <c r="J62" s="24"/>
    </row>
    <row r="63" spans="1:10" x14ac:dyDescent="0.2">
      <c r="B63" s="175" t="s">
        <v>142</v>
      </c>
      <c r="C63" s="23" t="s">
        <v>4</v>
      </c>
      <c r="D63" s="79"/>
      <c r="E63" s="114">
        <v>0</v>
      </c>
      <c r="F63" s="114">
        <v>0</v>
      </c>
      <c r="G63" s="114">
        <v>0</v>
      </c>
      <c r="H63" s="114">
        <v>0</v>
      </c>
      <c r="I63" s="33"/>
      <c r="J63" s="24"/>
    </row>
    <row r="64" spans="1:10" x14ac:dyDescent="0.2">
      <c r="B64" s="176"/>
      <c r="C64" s="6" t="s">
        <v>3</v>
      </c>
      <c r="D64" s="93"/>
      <c r="E64" s="114">
        <v>5000</v>
      </c>
      <c r="F64" s="114">
        <v>0</v>
      </c>
      <c r="G64" s="114">
        <v>0</v>
      </c>
      <c r="H64" s="114">
        <v>0</v>
      </c>
      <c r="I64" s="33"/>
      <c r="J64" s="24"/>
    </row>
    <row r="65" spans="2:10" x14ac:dyDescent="0.2">
      <c r="B65" s="176"/>
      <c r="C65" s="6" t="s">
        <v>8</v>
      </c>
      <c r="D65" s="79"/>
      <c r="E65" s="114">
        <v>5000</v>
      </c>
      <c r="F65" s="114">
        <v>0</v>
      </c>
      <c r="G65" s="114">
        <v>0</v>
      </c>
      <c r="H65" s="114">
        <v>0</v>
      </c>
      <c r="I65" s="33"/>
      <c r="J65" s="24"/>
    </row>
    <row r="66" spans="2:10" x14ac:dyDescent="0.2">
      <c r="B66" s="173" t="s">
        <v>144</v>
      </c>
      <c r="C66" s="89" t="s">
        <v>4</v>
      </c>
      <c r="D66" s="79"/>
      <c r="E66" s="119">
        <f t="shared" ref="E66:F68" si="5">SUM(E60,E63)</f>
        <v>0</v>
      </c>
      <c r="F66" s="119">
        <f t="shared" si="5"/>
        <v>2500</v>
      </c>
      <c r="G66" s="119">
        <f t="shared" ref="G66" si="6">SUM(G60,G63)</f>
        <v>0</v>
      </c>
      <c r="H66" s="119">
        <f>SUM(H60,H63)</f>
        <v>700000</v>
      </c>
      <c r="I66" s="33"/>
      <c r="J66" s="24"/>
    </row>
    <row r="67" spans="2:10" x14ac:dyDescent="0.2">
      <c r="B67" s="176"/>
      <c r="C67" s="92" t="s">
        <v>3</v>
      </c>
      <c r="D67" s="79"/>
      <c r="E67" s="119">
        <f t="shared" si="5"/>
        <v>5000</v>
      </c>
      <c r="F67" s="119">
        <f t="shared" si="5"/>
        <v>500</v>
      </c>
      <c r="G67" s="119">
        <f t="shared" ref="G67" si="7">SUM(G61,G64)</f>
        <v>0</v>
      </c>
      <c r="H67" s="119">
        <f>SUM(H61,H64)</f>
        <v>650000</v>
      </c>
      <c r="I67" s="33"/>
      <c r="J67" s="24"/>
    </row>
    <row r="68" spans="2:10" x14ac:dyDescent="0.2">
      <c r="B68" s="176"/>
      <c r="C68" s="92" t="s">
        <v>8</v>
      </c>
      <c r="D68" s="79"/>
      <c r="E68" s="119">
        <f t="shared" si="5"/>
        <v>5000</v>
      </c>
      <c r="F68" s="119">
        <f t="shared" si="5"/>
        <v>0</v>
      </c>
      <c r="G68" s="119">
        <f t="shared" ref="G68" si="8">SUM(G62,G65)</f>
        <v>0</v>
      </c>
      <c r="H68" s="119">
        <f>SUM(H62,H65)</f>
        <v>200000</v>
      </c>
      <c r="I68" s="33"/>
      <c r="J68" s="24"/>
    </row>
    <row r="69" spans="2:10" s="26" customFormat="1" x14ac:dyDescent="0.2">
      <c r="B69" s="102"/>
      <c r="C69" s="6"/>
      <c r="D69" s="94"/>
      <c r="E69" s="32"/>
      <c r="F69" s="32"/>
      <c r="G69" s="32"/>
      <c r="H69" s="32"/>
      <c r="I69" s="32"/>
      <c r="J69" s="31"/>
    </row>
    <row r="70" spans="2:10" s="26" customFormat="1" x14ac:dyDescent="0.2">
      <c r="B70" s="63" t="s">
        <v>70</v>
      </c>
      <c r="C70" s="88"/>
      <c r="D70" s="79"/>
      <c r="E70" s="2"/>
      <c r="F70" s="2"/>
      <c r="G70" s="2"/>
      <c r="H70" s="2"/>
      <c r="I70" s="2"/>
      <c r="J70" s="2"/>
    </row>
    <row r="71" spans="2:10" ht="38.25" x14ac:dyDescent="0.2">
      <c r="B71" s="99" t="s">
        <v>103</v>
      </c>
      <c r="C71" s="86"/>
      <c r="D71" s="94"/>
      <c r="E71" s="107" t="s">
        <v>145</v>
      </c>
      <c r="F71" s="107"/>
      <c r="G71" s="107" t="s">
        <v>148</v>
      </c>
      <c r="H71" s="107" t="s">
        <v>5</v>
      </c>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E21:J21 E22:E25 I22:J25 G4:H5">
    <cfRule type="cellIs" dxfId="6" priority="23" operator="equal">
      <formula>"Yes"</formula>
    </cfRule>
  </conditionalFormatting>
  <conditionalFormatting sqref="J20">
    <cfRule type="cellIs" dxfId="5" priority="21" operator="equal">
      <formula>"Yes"</formula>
    </cfRule>
  </conditionalFormatting>
  <conditionalFormatting sqref="I20">
    <cfRule type="cellIs" dxfId="4" priority="17" operator="equal">
      <formula>"Yes"</formula>
    </cfRule>
  </conditionalFormatting>
  <conditionalFormatting sqref="F22:F25">
    <cfRule type="cellIs" dxfId="3" priority="6" operator="equal">
      <formula>"Yes"</formula>
    </cfRule>
  </conditionalFormatting>
  <conditionalFormatting sqref="G22:G25">
    <cfRule type="cellIs" dxfId="2" priority="5" operator="equal">
      <formula>"Yes"</formula>
    </cfRule>
  </conditionalFormatting>
  <conditionalFormatting sqref="H22:H25">
    <cfRule type="cellIs" dxfId="1" priority="4" operator="equal">
      <formula>"Yes"</formula>
    </cfRule>
  </conditionalFormatting>
  <conditionalFormatting sqref="B20:B25">
    <cfRule type="cellIs" dxfId="0" priority="1" operator="equal">
      <formula>"Yes"</formula>
    </cfRule>
  </conditionalFormatting>
  <dataValidations xWindow="210" yWindow="792" count="12">
    <dataValidation allowBlank="1" showInputMessage="1" showErrorMessage="1" promptTitle="Does law require it?" prompt="Does a statute, proviso, regulation, or executive order state the agency shall or will provide this deliverable?" sqref="B9"/>
    <dataValidation allowBlank="1" showInputMessage="1" showErrorMessage="1" promptTitle="Primary responsible org. unit" prompt="While there may be several organization units that contribute to providing this deliverable, please only list the one organizational unit that has primary responsibility" sqref="B11"/>
    <dataValidation allowBlank="1" showInputMessage="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InputMessage="1" showErrorMessage="1" promptTitle="# of customers served" prompt="If the agency does not track the number of customers served, type &quot;Do not track&quot;" sqref="B22"/>
    <dataValidation allowBlank="1" showInputMessage="1" showErrorMessage="1" promptTitle="Unit of deliverable description" prompt="Include how the agency would describe a single unit of the deliverable so readers have context for the number of units provided and amount charged to customers per unit" sqref="B27"/>
    <dataValidation allowBlank="1" showInputMessage="1" showErrorMessage="1" promptTitle="# of units provided" prompt="If the agency does not track the number of units provided, type &quot;Do not track&quot;" sqref="B28"/>
    <dataValidation allowBlank="1" showInputMessage="1" showErrorMessage="1" promptTitle="Employee equivalents" prompt="See the Program Evaluation Report Guidelines for tips on how to calculate the number of employee equivalents required." sqref="B42"/>
    <dataValidation allowBlank="1" showInputMessage="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
    <dataValidation allowBlank="1" showInputMessage="1" showErrorMessage="1" promptTitle="Total expenses as percent" prompt="These values should automatically appear by dividing the total cost of the deliverable by the total spent by the agency.  If the values do not automatically appear, please contact Committee staff." sqref="B50"/>
    <dataValidation allowBlank="1" showInputMessage="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InputMessage="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InputMessage="1" showErrorMessage="1" promptTitle="Expense per unit" prompt="These values should automatically appear by dividing the total cost of the deliverable by the total number of units provided.  If the values do not automatically appear, please contact Committee staff." sqref="B54"/>
  </dataValidations>
  <pageMargins left="0.7" right="0.7" top="0.75" bottom="0.75" header="0.3" footer="0.3"/>
  <pageSetup scale="55" fitToWidth="0" orientation="portrait" r:id="rId1"/>
  <headerFooter>
    <oddHeader>&amp;C&amp;"Arial,Bold"&amp;14&amp;UExample - Deliverables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xWindow="210" yWindow="792" count="3">
        <x14:dataValidation type="list" allowBlank="1" showInputMessage="1" showErrorMessage="1">
          <x14:formula1>
            <xm:f>'Drop Down Menus'!$C$4:$C$5</xm:f>
          </x14:formula1>
          <xm:sqref>A20 A9 E20:XFD20 E9:XFD9 C9 C20</xm:sqref>
        </x14:dataValidation>
        <x14:dataValidation type="list" allowBlank="1" showInputMessage="1" showErrorMessage="1">
          <x14:formula1>
            <xm:f>'Drop Down Menus'!$C$4:$C$6</xm:f>
          </x14:formula1>
          <xm:sqref>A31 A33 A35 A14 E35:XFD35 E14:XFD14 E31:XFD31 E33:XFD33 C14 C31 C33 C35</xm:sqref>
        </x14:dataValidation>
        <x14:dataValidation type="list" allowBlank="1" showInputMessage="1" showErrorMessage="1">
          <x14:formula1>
            <xm:f>'Drop Down Menus'!$E$4:$E$5</xm:f>
          </x14:formula1>
          <xm:sqref>D66 D70 D19 D14 D11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B2" s="15"/>
    </row>
    <row r="3" spans="1:16" x14ac:dyDescent="0.2">
      <c r="A3" s="4" t="s">
        <v>65</v>
      </c>
      <c r="B3" s="29"/>
    </row>
    <row r="4" spans="1:16" x14ac:dyDescent="0.2">
      <c r="A4" s="97"/>
      <c r="B4" s="84"/>
    </row>
    <row r="5" spans="1:16" x14ac:dyDescent="0.2">
      <c r="A5" s="15"/>
      <c r="B5" s="48"/>
      <c r="C5" s="15"/>
      <c r="D5" s="15"/>
      <c r="F5" s="56"/>
      <c r="G5" s="56"/>
      <c r="H5" s="56"/>
      <c r="I5" s="56"/>
      <c r="J5" s="56"/>
      <c r="K5" s="56"/>
      <c r="L5" s="56"/>
      <c r="M5" s="56"/>
      <c r="N5" s="149"/>
      <c r="O5" s="149"/>
      <c r="P5" s="15"/>
    </row>
    <row r="6" spans="1:16" x14ac:dyDescent="0.2">
      <c r="A6" s="63" t="s">
        <v>31</v>
      </c>
      <c r="B6" s="78"/>
      <c r="C6" s="15"/>
      <c r="D6" s="15"/>
      <c r="E6" s="15"/>
      <c r="F6" s="15"/>
      <c r="G6" s="15"/>
      <c r="H6" s="15"/>
      <c r="I6" s="149"/>
      <c r="J6" s="149"/>
      <c r="K6" s="149"/>
      <c r="L6" s="149"/>
      <c r="M6" s="149"/>
      <c r="N6" s="15"/>
    </row>
    <row r="7" spans="1:16" x14ac:dyDescent="0.2">
      <c r="A7" s="149" t="s">
        <v>0</v>
      </c>
      <c r="B7" s="5"/>
      <c r="C7" s="120"/>
      <c r="D7" s="120"/>
      <c r="E7" s="120"/>
      <c r="F7" s="120"/>
      <c r="G7" s="120"/>
      <c r="H7" s="120"/>
      <c r="I7" s="149"/>
      <c r="J7" s="149"/>
      <c r="K7" s="149"/>
      <c r="L7" s="149"/>
      <c r="M7" s="149"/>
      <c r="N7" s="15"/>
    </row>
    <row r="8" spans="1:16" x14ac:dyDescent="0.2">
      <c r="A8" s="148" t="s">
        <v>21</v>
      </c>
      <c r="B8" s="1"/>
      <c r="C8" s="110"/>
      <c r="D8" s="110"/>
      <c r="E8" s="110"/>
      <c r="F8" s="110"/>
      <c r="G8" s="110"/>
      <c r="H8" s="110"/>
      <c r="I8" s="149"/>
      <c r="J8" s="149"/>
      <c r="K8" s="149"/>
      <c r="L8" s="149"/>
      <c r="M8" s="149"/>
      <c r="N8" s="15"/>
    </row>
    <row r="9" spans="1:16" x14ac:dyDescent="0.2">
      <c r="A9" s="149" t="s">
        <v>18</v>
      </c>
      <c r="B9" s="48"/>
      <c r="C9" s="106"/>
      <c r="D9" s="106"/>
      <c r="E9" s="106"/>
      <c r="F9" s="106"/>
      <c r="G9" s="106"/>
      <c r="H9" s="106"/>
      <c r="I9" s="15"/>
      <c r="J9" s="15"/>
      <c r="K9" s="15"/>
      <c r="L9" s="15"/>
      <c r="M9" s="15"/>
      <c r="N9" s="15"/>
    </row>
    <row r="10" spans="1:16" x14ac:dyDescent="0.2">
      <c r="A10" s="14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49"/>
      <c r="J11" s="149"/>
      <c r="K11" s="149"/>
      <c r="L11" s="149"/>
      <c r="M11" s="149"/>
      <c r="N11" s="15"/>
    </row>
    <row r="12" spans="1:16" ht="25.5" x14ac:dyDescent="0.2">
      <c r="A12" s="48" t="s">
        <v>105</v>
      </c>
      <c r="B12" s="150"/>
      <c r="C12" s="106"/>
      <c r="D12" s="106"/>
      <c r="E12" s="106"/>
      <c r="F12" s="106"/>
      <c r="G12" s="106"/>
      <c r="H12" s="106"/>
      <c r="I12" s="149"/>
      <c r="J12" s="149"/>
      <c r="K12" s="149"/>
      <c r="L12" s="149"/>
      <c r="M12" s="149"/>
      <c r="N12" s="15"/>
    </row>
    <row r="13" spans="1:16" x14ac:dyDescent="0.2">
      <c r="A13" s="48"/>
      <c r="B13" s="82"/>
      <c r="C13" s="15"/>
      <c r="D13" s="15"/>
      <c r="E13" s="15"/>
      <c r="F13" s="15"/>
      <c r="G13" s="15"/>
      <c r="H13" s="15"/>
      <c r="I13" s="149"/>
      <c r="J13" s="149"/>
      <c r="K13" s="149"/>
      <c r="L13" s="149"/>
      <c r="M13" s="149"/>
      <c r="N13" s="15"/>
    </row>
    <row r="14" spans="1:16" x14ac:dyDescent="0.2">
      <c r="A14" s="5" t="s">
        <v>113</v>
      </c>
      <c r="B14" s="78"/>
      <c r="C14" s="15"/>
      <c r="D14" s="15"/>
      <c r="E14" s="15"/>
      <c r="F14" s="15"/>
      <c r="G14" s="15"/>
      <c r="H14" s="15"/>
      <c r="I14" s="149"/>
      <c r="J14" s="149"/>
      <c r="K14" s="149"/>
      <c r="L14" s="149"/>
      <c r="M14" s="149"/>
      <c r="N14" s="15"/>
    </row>
    <row r="15" spans="1:16" x14ac:dyDescent="0.2">
      <c r="A15" s="148">
        <v>2017</v>
      </c>
      <c r="B15" s="149"/>
      <c r="C15" s="110" t="str">
        <f>IF(OR(C16=C$12,C17=C$12,C18=C$12),"Yes","No")</f>
        <v>No</v>
      </c>
      <c r="D15" s="110" t="str">
        <f t="shared" ref="D15:H15" si="0">IF(OR(D16=D$12,D17=D$12,D18=D$12),"Yes","No")</f>
        <v>No</v>
      </c>
      <c r="E15" s="110" t="str">
        <f t="shared" si="0"/>
        <v>No</v>
      </c>
      <c r="F15" s="110" t="str">
        <f t="shared" si="0"/>
        <v>No</v>
      </c>
      <c r="G15" s="110" t="str">
        <f t="shared" si="0"/>
        <v>No</v>
      </c>
      <c r="H15" s="110" t="str">
        <f t="shared" si="0"/>
        <v>No</v>
      </c>
      <c r="I15" s="149"/>
      <c r="J15" s="149"/>
      <c r="K15" s="149"/>
      <c r="L15" s="149"/>
      <c r="M15" s="149"/>
      <c r="N15" s="15"/>
    </row>
    <row r="16" spans="1:16" hidden="1" x14ac:dyDescent="0.2">
      <c r="A16" s="142" t="s">
        <v>129</v>
      </c>
      <c r="B16" s="142"/>
      <c r="C16" s="143" t="str">
        <f>IF(ISTEXT(C48),"No target value",IF(ISTEXT(C49),"No actual value",IF(C48=C49,"Meet",IF(C49&gt;C48,"Exceed","Obtain lower value"))))</f>
        <v>Meet</v>
      </c>
      <c r="D16" s="143" t="str">
        <f t="shared" ref="D16:H16" si="1">IF(ISTEXT(D48),"No target value",IF(ISTEXT(D49),"No actual value",IF(D48=D49,"Meet",IF(D49&gt;D48,"Exceed","Obtain lower value"))))</f>
        <v>Meet</v>
      </c>
      <c r="E16" s="143" t="str">
        <f t="shared" si="1"/>
        <v>Meet</v>
      </c>
      <c r="F16" s="143" t="str">
        <f t="shared" si="1"/>
        <v>Meet</v>
      </c>
      <c r="G16" s="143" t="str">
        <f t="shared" si="1"/>
        <v>Meet</v>
      </c>
      <c r="H16" s="143" t="str">
        <f t="shared" si="1"/>
        <v>Meet</v>
      </c>
      <c r="I16" s="149"/>
      <c r="J16" s="149"/>
      <c r="K16" s="149"/>
      <c r="L16" s="149"/>
      <c r="M16" s="149"/>
      <c r="N16" s="15"/>
    </row>
    <row r="17" spans="1:14" hidden="1" x14ac:dyDescent="0.2">
      <c r="A17" s="142" t="s">
        <v>129</v>
      </c>
      <c r="B17" s="142"/>
      <c r="C17" s="143" t="str">
        <f>IF(C16="Exceed","Meet or exceed",IF(C16="Obtain lower value","Meet or obtain lower value",IF(C16="Meet","Meet or exceed","Meet or obtain lower value")))</f>
        <v>Meet or exceed</v>
      </c>
      <c r="D17" s="143" t="str">
        <f t="shared" ref="D17:H17" si="2">IF(D16="Exceed","Meet or exceed",IF(D16="Obtain lower value","Meet or obtain lower value",IF(D16="Meet","Meet or exceed","Meet or obtain lower value")))</f>
        <v>Meet or exceed</v>
      </c>
      <c r="E17" s="143" t="str">
        <f t="shared" si="2"/>
        <v>Meet or exceed</v>
      </c>
      <c r="F17" s="143" t="str">
        <f t="shared" si="2"/>
        <v>Meet or exceed</v>
      </c>
      <c r="G17" s="143" t="str">
        <f t="shared" si="2"/>
        <v>Meet or exceed</v>
      </c>
      <c r="H17" s="143" t="str">
        <f t="shared" si="2"/>
        <v>Meet or exceed</v>
      </c>
      <c r="I17" s="149"/>
      <c r="J17" s="149"/>
      <c r="K17" s="149"/>
      <c r="L17" s="149"/>
      <c r="M17" s="149"/>
      <c r="N17" s="15"/>
    </row>
    <row r="18" spans="1:14" hidden="1" x14ac:dyDescent="0.2">
      <c r="A18" s="142" t="s">
        <v>129</v>
      </c>
      <c r="B18" s="142"/>
      <c r="C18" s="143" t="str">
        <f>IF(AND(C16="Meet",C17="Meet or exceed"),"Meet or obtain lower value","")</f>
        <v>Meet or obtain lower value</v>
      </c>
      <c r="D18" s="143" t="str">
        <f t="shared" ref="D18:H18" si="3">IF(AND(D16="Meet",D17="Meet or exceed"),"Meet or obtain lower value","")</f>
        <v>Meet or obtain lower value</v>
      </c>
      <c r="E18" s="143" t="str">
        <f t="shared" si="3"/>
        <v>Meet or obtain lower value</v>
      </c>
      <c r="F18" s="143" t="str">
        <f t="shared" si="3"/>
        <v>Meet or obtain lower value</v>
      </c>
      <c r="G18" s="143" t="str">
        <f t="shared" si="3"/>
        <v>Meet or obtain lower value</v>
      </c>
      <c r="H18" s="143" t="str">
        <f t="shared" si="3"/>
        <v>Meet or obtain lower value</v>
      </c>
      <c r="I18" s="149"/>
      <c r="J18" s="149"/>
      <c r="K18" s="149"/>
      <c r="L18" s="149"/>
      <c r="M18" s="149"/>
      <c r="N18" s="15"/>
    </row>
    <row r="19" spans="1:14" x14ac:dyDescent="0.2">
      <c r="A19" s="149">
        <v>2016</v>
      </c>
      <c r="B19" s="150"/>
      <c r="C19" s="106" t="str">
        <f>IF(OR(C20=C$12,C21=C$12,C22=C$12),"Yes","No")</f>
        <v>No</v>
      </c>
      <c r="D19" s="106" t="str">
        <f t="shared" ref="D19:H19" si="4">IF(OR(D20=D$12,D21=D$12,D22=D$12),"Yes","No")</f>
        <v>No</v>
      </c>
      <c r="E19" s="106" t="str">
        <f t="shared" si="4"/>
        <v>No</v>
      </c>
      <c r="F19" s="106" t="str">
        <f t="shared" si="4"/>
        <v>No</v>
      </c>
      <c r="G19" s="106" t="str">
        <f t="shared" si="4"/>
        <v>No</v>
      </c>
      <c r="H19" s="106" t="str">
        <f t="shared" si="4"/>
        <v>No</v>
      </c>
      <c r="I19" s="149"/>
      <c r="J19" s="149"/>
      <c r="K19" s="149"/>
      <c r="L19" s="149"/>
      <c r="M19" s="149"/>
      <c r="N19" s="15"/>
    </row>
    <row r="20" spans="1:14" hidden="1" x14ac:dyDescent="0.2">
      <c r="A20" s="142" t="s">
        <v>129</v>
      </c>
      <c r="B20" s="144"/>
      <c r="C20" s="143" t="str">
        <f>IF(ISTEXT(C52),"No target value",IF(ISTEXT(C53),"No actual value",IF(C52=C53,"Meet",IF(C53&gt;C52,"Exceed","Obtain lower value"))))</f>
        <v>Meet</v>
      </c>
      <c r="D20" s="143" t="str">
        <f t="shared" ref="D20:H20" si="5">IF(ISTEXT(D52),"No target value",IF(ISTEXT(D53),"No actual value",IF(D52=D53,"Meet",IF(D53&lt;D52,"Exceed","Obtain lower value"))))</f>
        <v>Meet</v>
      </c>
      <c r="E20" s="143" t="str">
        <f t="shared" si="5"/>
        <v>Meet</v>
      </c>
      <c r="F20" s="143" t="str">
        <f t="shared" si="5"/>
        <v>Meet</v>
      </c>
      <c r="G20" s="143" t="str">
        <f t="shared" si="5"/>
        <v>Meet</v>
      </c>
      <c r="H20" s="143" t="str">
        <f t="shared" si="5"/>
        <v>Meet</v>
      </c>
      <c r="I20" s="149"/>
      <c r="J20" s="149"/>
      <c r="K20" s="149"/>
      <c r="L20" s="149"/>
      <c r="M20" s="149"/>
      <c r="N20" s="15"/>
    </row>
    <row r="21" spans="1:14" hidden="1" x14ac:dyDescent="0.2">
      <c r="A21" s="142" t="s">
        <v>129</v>
      </c>
      <c r="B21" s="144"/>
      <c r="C21" s="143" t="str">
        <f>IF(C20="Exceed","Meet or exceed",IF(C20="Obtain lower value","Meet or obtain lower value",IF(C20="Meet","Meet or exceed","Meet or obtain lower value")))</f>
        <v>Meet or exceed</v>
      </c>
      <c r="D21" s="143" t="str">
        <f t="shared" ref="D21:H21" si="6">IF(D20="Exceed","Meet or exceed",IF(D20="Obtain lower value","Meet or obtain lower value",IF(D20="Meet","Meet or exceed","Meet or obtain lower value")))</f>
        <v>Meet or exceed</v>
      </c>
      <c r="E21" s="143" t="str">
        <f t="shared" si="6"/>
        <v>Meet or exceed</v>
      </c>
      <c r="F21" s="143" t="str">
        <f t="shared" si="6"/>
        <v>Meet or exceed</v>
      </c>
      <c r="G21" s="143" t="str">
        <f t="shared" si="6"/>
        <v>Meet or exceed</v>
      </c>
      <c r="H21" s="143" t="str">
        <f t="shared" si="6"/>
        <v>Meet or exceed</v>
      </c>
      <c r="I21" s="149"/>
      <c r="J21" s="149"/>
      <c r="K21" s="149"/>
      <c r="L21" s="149"/>
      <c r="M21" s="149"/>
      <c r="N21" s="15"/>
    </row>
    <row r="22" spans="1:14" hidden="1" x14ac:dyDescent="0.2">
      <c r="A22" s="142" t="s">
        <v>129</v>
      </c>
      <c r="B22" s="144"/>
      <c r="C22" s="143" t="str">
        <f>IF(AND(C20="Meet",C21="Meet or exceed"),"Meet or obtain lower value","")</f>
        <v>Meet or obtain lower value</v>
      </c>
      <c r="D22" s="143" t="str">
        <f t="shared" ref="D22:H22" si="7">IF(AND(D20="Meet",D21="Meet or exceed"),"Meet or obtain lower value","")</f>
        <v>Meet or obtain lower value</v>
      </c>
      <c r="E22" s="143" t="str">
        <f t="shared" si="7"/>
        <v>Meet or obtain lower value</v>
      </c>
      <c r="F22" s="143" t="str">
        <f t="shared" si="7"/>
        <v>Meet or obtain lower value</v>
      </c>
      <c r="G22" s="143" t="str">
        <f t="shared" si="7"/>
        <v>Meet or obtain lower value</v>
      </c>
      <c r="H22" s="143" t="str">
        <f t="shared" si="7"/>
        <v>Meet or obtain lower value</v>
      </c>
      <c r="I22" s="149"/>
      <c r="J22" s="149"/>
      <c r="K22" s="149"/>
      <c r="L22" s="149"/>
      <c r="M22" s="149"/>
      <c r="N22" s="15"/>
    </row>
    <row r="23" spans="1:14" x14ac:dyDescent="0.2">
      <c r="A23" s="148">
        <v>2015</v>
      </c>
      <c r="B23" s="150"/>
      <c r="C23" s="110" t="str">
        <f>IF(OR(C24=C$12,C25=C$12,C26=C$12),"Yes","No")</f>
        <v>No</v>
      </c>
      <c r="D23" s="110" t="str">
        <f t="shared" ref="D23:H23" si="8">IF(OR(D24=D$12,D25=D$12,D26=D$12),"Yes","No")</f>
        <v>No</v>
      </c>
      <c r="E23" s="110" t="str">
        <f t="shared" si="8"/>
        <v>No</v>
      </c>
      <c r="F23" s="110" t="str">
        <f t="shared" si="8"/>
        <v>No</v>
      </c>
      <c r="G23" s="110" t="str">
        <f t="shared" si="8"/>
        <v>No</v>
      </c>
      <c r="H23" s="110" t="str">
        <f t="shared" si="8"/>
        <v>No</v>
      </c>
      <c r="I23" s="149"/>
      <c r="J23" s="149"/>
      <c r="K23" s="149"/>
      <c r="L23" s="149"/>
      <c r="M23" s="149"/>
      <c r="N23" s="15"/>
    </row>
    <row r="24" spans="1:14" hidden="1" x14ac:dyDescent="0.2">
      <c r="A24" s="142" t="s">
        <v>129</v>
      </c>
      <c r="B24" s="144"/>
      <c r="C24" s="143" t="str">
        <f>IF(ISTEXT(C56),"No target value",IF(ISTEXT(C57),"No actual value",IF(C56=C57,"Meet",IF(C57&gt;C56,"Exceed","Obtain lower value"))))</f>
        <v>Meet</v>
      </c>
      <c r="D24" s="143" t="str">
        <f t="shared" ref="D24:H24" si="9">IF(ISTEXT(D56),"No target value",IF(ISTEXT(D57),"No actual value",IF(D56=D57,"Meet",IF(D56&lt;D57,"Exceed","Obtain lower value"))))</f>
        <v>Meet</v>
      </c>
      <c r="E24" s="143" t="str">
        <f t="shared" si="9"/>
        <v>Meet</v>
      </c>
      <c r="F24" s="143" t="str">
        <f t="shared" si="9"/>
        <v>Meet</v>
      </c>
      <c r="G24" s="143" t="str">
        <f t="shared" si="9"/>
        <v>Meet</v>
      </c>
      <c r="H24" s="143" t="str">
        <f t="shared" si="9"/>
        <v>Meet</v>
      </c>
      <c r="I24" s="149"/>
      <c r="J24" s="149"/>
      <c r="K24" s="149"/>
      <c r="L24" s="149"/>
      <c r="M24" s="149"/>
      <c r="N24" s="15"/>
    </row>
    <row r="25" spans="1:14" hidden="1" x14ac:dyDescent="0.2">
      <c r="A25" s="142" t="s">
        <v>129</v>
      </c>
      <c r="B25" s="144"/>
      <c r="C25" s="143" t="str">
        <f>IF(C24="Exceed","Meet or exceed",IF(C24="Obtain lower value","Meet or obtain lower value",IF(C24="Meet","Meet or exceed","Meet or obtain lower value")))</f>
        <v>Meet or exceed</v>
      </c>
      <c r="D25" s="143" t="str">
        <f t="shared" ref="D25:H25" si="10">IF(D24="Exceed","Meet or exceed",IF(D24="Obtain lower value","Meet or obtain lower value",IF(D24="Meet","Meet or exceed","Meet or obtain lower value")))</f>
        <v>Meet or exceed</v>
      </c>
      <c r="E25" s="143" t="str">
        <f t="shared" si="10"/>
        <v>Meet or exceed</v>
      </c>
      <c r="F25" s="143" t="str">
        <f t="shared" si="10"/>
        <v>Meet or exceed</v>
      </c>
      <c r="G25" s="143" t="str">
        <f t="shared" si="10"/>
        <v>Meet or exceed</v>
      </c>
      <c r="H25" s="143" t="str">
        <f t="shared" si="10"/>
        <v>Meet or exceed</v>
      </c>
      <c r="I25" s="149"/>
      <c r="J25" s="149"/>
      <c r="K25" s="149"/>
      <c r="L25" s="149"/>
      <c r="M25" s="149"/>
      <c r="N25" s="15"/>
    </row>
    <row r="26" spans="1:14" hidden="1" x14ac:dyDescent="0.2">
      <c r="A26" s="142" t="s">
        <v>129</v>
      </c>
      <c r="B26" s="144"/>
      <c r="C26" s="143" t="str">
        <f>IF(AND(C24="Meet",C25="Meet or exceed"),"Meet or obtain lower value","")</f>
        <v>Meet or obtain lower value</v>
      </c>
      <c r="D26" s="143" t="str">
        <f t="shared" ref="D26:H26" si="11">IF(AND(D24="Meet",D25="Meet or exceed"),"Meet or obtain lower value","")</f>
        <v>Meet or obtain lower value</v>
      </c>
      <c r="E26" s="143" t="str">
        <f t="shared" si="11"/>
        <v>Meet or obtain lower value</v>
      </c>
      <c r="F26" s="143" t="str">
        <f t="shared" si="11"/>
        <v>Meet or obtain lower value</v>
      </c>
      <c r="G26" s="143" t="str">
        <f t="shared" si="11"/>
        <v>Meet or obtain lower value</v>
      </c>
      <c r="H26" s="143" t="str">
        <f t="shared" si="11"/>
        <v>Meet or obtain lower value</v>
      </c>
      <c r="I26" s="149"/>
      <c r="J26" s="149"/>
      <c r="K26" s="149"/>
      <c r="L26" s="149"/>
      <c r="M26" s="149"/>
      <c r="N26" s="15"/>
    </row>
    <row r="27" spans="1:14" x14ac:dyDescent="0.2">
      <c r="A27" s="149">
        <v>2014</v>
      </c>
      <c r="B27" s="150"/>
      <c r="C27" s="106" t="str">
        <f>IF(OR(C28=C$12,C29=C$12,C30=C$12),"Yes","No")</f>
        <v>No</v>
      </c>
      <c r="D27" s="106" t="str">
        <f t="shared" ref="D27:H27" si="12">IF(OR(D28=D$12,D29=D$12,D30=D$12),"Yes","No")</f>
        <v>No</v>
      </c>
      <c r="E27" s="106" t="str">
        <f t="shared" si="12"/>
        <v>No</v>
      </c>
      <c r="F27" s="106" t="str">
        <f t="shared" si="12"/>
        <v>No</v>
      </c>
      <c r="G27" s="106" t="str">
        <f t="shared" si="12"/>
        <v>No</v>
      </c>
      <c r="H27" s="106" t="str">
        <f t="shared" si="12"/>
        <v>No</v>
      </c>
      <c r="I27" s="149"/>
      <c r="J27" s="149"/>
      <c r="K27" s="149"/>
      <c r="L27" s="149"/>
      <c r="M27" s="149"/>
      <c r="N27" s="15"/>
    </row>
    <row r="28" spans="1:14" hidden="1" x14ac:dyDescent="0.2">
      <c r="A28" s="142" t="s">
        <v>129</v>
      </c>
      <c r="B28" s="144"/>
      <c r="C28" s="143" t="str">
        <f>IF(ISTEXT(C60),"No target value",IF(ISTEXT(C61),"No actual value",IF(C60=C61,"Meet",IF(C61&gt;C60,"Exceed","Obtain lower value"))))</f>
        <v>Meet</v>
      </c>
      <c r="D28" s="143" t="str">
        <f t="shared" ref="D28:H28" si="13">IF(ISTEXT(D60),"No target value",IF(ISTEXT(D61),"No actual value",IF(D60=D61,"Meet",IF(D60&lt;D61,"Exceed","Obtain lower value"))))</f>
        <v>Meet</v>
      </c>
      <c r="E28" s="143" t="str">
        <f t="shared" si="13"/>
        <v>Meet</v>
      </c>
      <c r="F28" s="143" t="str">
        <f t="shared" si="13"/>
        <v>Meet</v>
      </c>
      <c r="G28" s="143" t="str">
        <f t="shared" si="13"/>
        <v>Meet</v>
      </c>
      <c r="H28" s="143" t="str">
        <f t="shared" si="13"/>
        <v>Meet</v>
      </c>
      <c r="I28" s="149"/>
      <c r="J28" s="149"/>
      <c r="K28" s="149"/>
      <c r="L28" s="149"/>
      <c r="M28" s="149"/>
      <c r="N28" s="15"/>
    </row>
    <row r="29" spans="1:14" hidden="1" x14ac:dyDescent="0.2">
      <c r="A29" s="142" t="s">
        <v>129</v>
      </c>
      <c r="B29" s="144"/>
      <c r="C29" s="143" t="str">
        <f>IF(C28="Exceed","Meet or exceed",IF(C28="Obtain lower value","Meet or obtain lower value",IF(C28="Meet","Meet or exceed","Meet or obtain lower value")))</f>
        <v>Meet or exceed</v>
      </c>
      <c r="D29" s="143" t="str">
        <f t="shared" ref="D29:H29" si="14">IF(D28="Exceed","Meet or exceed",IF(D28="Obtain lower value","Meet or obtain lower value",IF(D28="Meet","Meet or exceed","Meet or obtain lower value")))</f>
        <v>Meet or exceed</v>
      </c>
      <c r="E29" s="143" t="str">
        <f t="shared" si="14"/>
        <v>Meet or exceed</v>
      </c>
      <c r="F29" s="143" t="str">
        <f t="shared" si="14"/>
        <v>Meet or exceed</v>
      </c>
      <c r="G29" s="143" t="str">
        <f t="shared" si="14"/>
        <v>Meet or exceed</v>
      </c>
      <c r="H29" s="143" t="str">
        <f t="shared" si="14"/>
        <v>Meet or exceed</v>
      </c>
      <c r="I29" s="149"/>
      <c r="J29" s="149"/>
      <c r="K29" s="149"/>
      <c r="L29" s="149"/>
      <c r="M29" s="149"/>
      <c r="N29" s="15"/>
    </row>
    <row r="30" spans="1:14" hidden="1" x14ac:dyDescent="0.2">
      <c r="A30" s="142" t="s">
        <v>129</v>
      </c>
      <c r="B30" s="144"/>
      <c r="C30" s="143" t="str">
        <f>IF(AND(C28="Meet",C29="Meet or exceed"),"Meet or obtain lower value","")</f>
        <v>Meet or obtain lower value</v>
      </c>
      <c r="D30" s="143" t="str">
        <f t="shared" ref="D30:H30" si="15">IF(AND(D28="Meet",D29="Meet or exceed"),"Meet or obtain lower value","")</f>
        <v>Meet or obtain lower value</v>
      </c>
      <c r="E30" s="143" t="str">
        <f t="shared" si="15"/>
        <v>Meet or obtain lower value</v>
      </c>
      <c r="F30" s="143" t="str">
        <f t="shared" si="15"/>
        <v>Meet or obtain lower value</v>
      </c>
      <c r="G30" s="143" t="str">
        <f t="shared" si="15"/>
        <v>Meet or obtain lower value</v>
      </c>
      <c r="H30" s="143" t="str">
        <f t="shared" si="15"/>
        <v>Meet or obtain lower value</v>
      </c>
      <c r="I30" s="149"/>
      <c r="J30" s="149"/>
      <c r="K30" s="149"/>
      <c r="L30" s="149"/>
      <c r="M30" s="149"/>
      <c r="N30" s="15"/>
    </row>
    <row r="31" spans="1:14" x14ac:dyDescent="0.2">
      <c r="A31" s="148">
        <v>2013</v>
      </c>
      <c r="B31" s="48"/>
      <c r="C31" s="110" t="str">
        <f>IF(OR(C32=C$12,C33=C$12,C34=C$12),"Yes","No")</f>
        <v>No</v>
      </c>
      <c r="D31" s="110" t="str">
        <f t="shared" ref="D31:H31" si="16">IF(OR(D32=D$12,D33=D$12,D34=D$12),"Yes","No")</f>
        <v>No</v>
      </c>
      <c r="E31" s="110" t="str">
        <f t="shared" si="16"/>
        <v>No</v>
      </c>
      <c r="F31" s="110" t="str">
        <f t="shared" si="16"/>
        <v>No</v>
      </c>
      <c r="G31" s="110" t="str">
        <f t="shared" si="16"/>
        <v>No</v>
      </c>
      <c r="H31" s="110" t="str">
        <f t="shared" si="16"/>
        <v>No</v>
      </c>
      <c r="I31" s="149"/>
      <c r="J31" s="149"/>
      <c r="K31" s="149"/>
      <c r="L31" s="149"/>
      <c r="M31" s="149"/>
      <c r="N31" s="15"/>
    </row>
    <row r="32" spans="1:14" hidden="1" x14ac:dyDescent="0.2">
      <c r="A32" s="142" t="s">
        <v>129</v>
      </c>
      <c r="B32" s="145"/>
      <c r="C32" s="143" t="str">
        <f>IF(ISTEXT(C64),"No target value",IF(ISTEXT(C65),"No actual value",IF(C64=C65,"Meet",IF(C65&gt;C64,"Exceed","Obtain lower value"))))</f>
        <v>Meet</v>
      </c>
      <c r="D32" s="143" t="str">
        <f t="shared" ref="D32:H32" si="17">IF(ISTEXT(D64),"No target value",IF(ISTEXT(D65),"No actual value",IF(D64=D65,"Meet",IF(D64&lt;D65,"Exceed","Obtain lower value"))))</f>
        <v>Meet</v>
      </c>
      <c r="E32" s="143" t="str">
        <f t="shared" si="17"/>
        <v>Meet</v>
      </c>
      <c r="F32" s="143" t="str">
        <f t="shared" si="17"/>
        <v>Meet</v>
      </c>
      <c r="G32" s="143" t="str">
        <f t="shared" si="17"/>
        <v>Meet</v>
      </c>
      <c r="H32" s="143" t="str">
        <f t="shared" si="17"/>
        <v>Meet</v>
      </c>
      <c r="I32" s="149"/>
      <c r="J32" s="149"/>
      <c r="K32" s="149"/>
      <c r="L32" s="149"/>
      <c r="M32" s="149"/>
      <c r="N32" s="15"/>
    </row>
    <row r="33" spans="1:14" hidden="1" x14ac:dyDescent="0.2">
      <c r="A33" s="142" t="s">
        <v>129</v>
      </c>
      <c r="B33" s="145"/>
      <c r="C33" s="143" t="str">
        <f>IF(C32="Exceed","Meet or exceed",IF(C32="Obtain lower value","Meet or obtain lower value",IF(C32="Meet","Meet or exceed","Meet or obtain lower value")))</f>
        <v>Meet or exceed</v>
      </c>
      <c r="D33" s="143" t="str">
        <f t="shared" ref="D33:H33" si="18">IF(D32="Exceed","Meet or exceed",IF(D32="Obtain lower value","Meet or obtain lower value",IF(D32="Meet","Meet or exceed","Meet or obtain lower value")))</f>
        <v>Meet or exceed</v>
      </c>
      <c r="E33" s="143" t="str">
        <f t="shared" si="18"/>
        <v>Meet or exceed</v>
      </c>
      <c r="F33" s="143" t="str">
        <f t="shared" si="18"/>
        <v>Meet or exceed</v>
      </c>
      <c r="G33" s="143" t="str">
        <f t="shared" si="18"/>
        <v>Meet or exceed</v>
      </c>
      <c r="H33" s="143" t="str">
        <f t="shared" si="18"/>
        <v>Meet or exceed</v>
      </c>
      <c r="I33" s="149"/>
      <c r="J33" s="149"/>
      <c r="K33" s="149"/>
      <c r="L33" s="149"/>
      <c r="M33" s="149"/>
      <c r="N33" s="15"/>
    </row>
    <row r="34" spans="1:14" hidden="1" x14ac:dyDescent="0.2">
      <c r="A34" s="142" t="s">
        <v>129</v>
      </c>
      <c r="B34" s="145"/>
      <c r="C34" s="143" t="str">
        <f>IF(AND(C32="Meet",C33="Meet or exceed"),"Meet or obtain lower value","")</f>
        <v>Meet or obtain lower value</v>
      </c>
      <c r="D34" s="143" t="str">
        <f t="shared" ref="D34:H34" si="19">IF(AND(D32="Meet",D33="Meet or exceed"),"Meet or obtain lower value","")</f>
        <v>Meet or obtain lower value</v>
      </c>
      <c r="E34" s="143" t="str">
        <f t="shared" si="19"/>
        <v>Meet or obtain lower value</v>
      </c>
      <c r="F34" s="143" t="str">
        <f t="shared" si="19"/>
        <v>Meet or obtain lower value</v>
      </c>
      <c r="G34" s="143" t="str">
        <f t="shared" si="19"/>
        <v>Meet or obtain lower value</v>
      </c>
      <c r="H34" s="143" t="str">
        <f t="shared" si="19"/>
        <v>Meet or obtain lower value</v>
      </c>
      <c r="I34" s="149"/>
      <c r="J34" s="149"/>
      <c r="K34" s="149"/>
      <c r="L34" s="149"/>
      <c r="M34" s="149"/>
      <c r="N34" s="15"/>
    </row>
    <row r="35" spans="1:14" x14ac:dyDescent="0.2">
      <c r="A35" s="149"/>
      <c r="B35" s="77"/>
      <c r="C35" s="15"/>
      <c r="D35" s="15"/>
      <c r="E35" s="15"/>
      <c r="F35" s="15"/>
      <c r="G35" s="15"/>
      <c r="H35" s="15"/>
      <c r="I35" s="149"/>
      <c r="J35" s="149"/>
      <c r="K35" s="149"/>
      <c r="L35" s="149"/>
      <c r="M35" s="149"/>
      <c r="N35" s="15"/>
    </row>
    <row r="36" spans="1:14" x14ac:dyDescent="0.2">
      <c r="A36" s="48" t="s">
        <v>114</v>
      </c>
      <c r="B36" s="82"/>
      <c r="C36" s="15"/>
      <c r="D36" s="15"/>
      <c r="E36" s="15"/>
      <c r="F36" s="15"/>
      <c r="G36" s="15"/>
      <c r="H36" s="15"/>
      <c r="I36" s="149"/>
      <c r="J36" s="149"/>
      <c r="K36" s="149"/>
      <c r="L36" s="149"/>
      <c r="M36" s="149"/>
      <c r="N36" s="15"/>
    </row>
    <row r="37" spans="1:14" s="26" customFormat="1" x14ac:dyDescent="0.2">
      <c r="A37" s="149">
        <v>2018</v>
      </c>
      <c r="B37" s="150"/>
      <c r="C37" s="106" t="str">
        <f>IF(ISTEXT(C48), "No prior year target", IF((AND(ISNUMBER(C48),C48=C45)), "Same as prior year", IF((AND(ISNUMBER(C48),C48&lt; C45)), "Increased from prior year", "Decreased from prior year")))</f>
        <v>Decreased from prior year</v>
      </c>
      <c r="D37" s="106" t="str">
        <f t="shared" ref="D37:H38" si="20">IF(ISTEXT(D64), "No prior year target", IF((AND(ISNUMBER(D64),D64= D60)), "Same as prior year", IF((AND(ISNUMBER(D64),D64&lt; D60)), "Increased from prior year", "Decreased from prior year")))</f>
        <v>Decreased from prior year</v>
      </c>
      <c r="E37" s="106" t="str">
        <f t="shared" si="20"/>
        <v>Decreased from prior year</v>
      </c>
      <c r="F37" s="106" t="str">
        <f t="shared" si="20"/>
        <v>Decreased from prior year</v>
      </c>
      <c r="G37" s="106" t="str">
        <f t="shared" si="20"/>
        <v>Decreased from prior year</v>
      </c>
      <c r="H37" s="106" t="str">
        <f t="shared" si="20"/>
        <v>Decreased from prior year</v>
      </c>
      <c r="I37" s="149"/>
      <c r="J37" s="149"/>
      <c r="K37" s="149"/>
      <c r="L37" s="149"/>
      <c r="M37" s="149"/>
      <c r="N37" s="15"/>
    </row>
    <row r="38" spans="1:14" s="26" customFormat="1" x14ac:dyDescent="0.2">
      <c r="A38" s="148">
        <v>2017</v>
      </c>
      <c r="B38" s="150"/>
      <c r="C38" s="110" t="str">
        <f>IF(ISTEXT(C52), "No prior year target", IF((AND(ISNUMBER(C52),C52= C48)), "Same as prior year", IF((AND(ISNUMBER(C52),C52&lt; C48)), "Increased from prior year", "Decreased from prior year")))</f>
        <v>Decreased from prior year</v>
      </c>
      <c r="D38" s="110" t="str">
        <f t="shared" si="20"/>
        <v>Decreased from prior year</v>
      </c>
      <c r="E38" s="110" t="str">
        <f t="shared" si="20"/>
        <v>Decreased from prior year</v>
      </c>
      <c r="F38" s="110" t="str">
        <f t="shared" si="20"/>
        <v>Decreased from prior year</v>
      </c>
      <c r="G38" s="110" t="str">
        <f t="shared" si="20"/>
        <v>Decreased from prior year</v>
      </c>
      <c r="H38" s="110" t="str">
        <f t="shared" si="20"/>
        <v>Decreased from prior year</v>
      </c>
      <c r="I38" s="149"/>
      <c r="J38" s="149"/>
      <c r="K38" s="149"/>
      <c r="L38" s="149"/>
      <c r="M38" s="149"/>
      <c r="N38" s="15"/>
    </row>
    <row r="39" spans="1:14" s="26" customFormat="1" x14ac:dyDescent="0.2">
      <c r="A39" s="149">
        <v>2016</v>
      </c>
      <c r="B39" s="48"/>
      <c r="C39" s="106" t="str">
        <f>IF(ISTEXT(C56), "No prior year target", IF((AND(ISNUMBER(C56),C56=C52)), "Same as prior year", IF((AND(ISNUMBER(C56),C56&lt; C52)), "Increased from prior year", "Decreased from prior year")))</f>
        <v>Decreased from prior year</v>
      </c>
      <c r="D39" s="106" t="str">
        <f t="shared" ref="D39:H41" si="21">IF(ISTEXT(D58), "No prior year target", IF((AND(ISNUMBER(D58),D58= D54)), "Same as prior year", IF((AND(ISNUMBER(D58),D58&lt; D54)), "Increased from prior year", "Decreased from prior year")))</f>
        <v>Decreased from prior year</v>
      </c>
      <c r="E39" s="106" t="str">
        <f t="shared" si="21"/>
        <v>Decreased from prior year</v>
      </c>
      <c r="F39" s="106" t="str">
        <f t="shared" si="21"/>
        <v>Decreased from prior year</v>
      </c>
      <c r="G39" s="106" t="str">
        <f t="shared" si="21"/>
        <v>Decreased from prior year</v>
      </c>
      <c r="H39" s="106" t="str">
        <f t="shared" si="21"/>
        <v>Decreased from prior year</v>
      </c>
      <c r="I39" s="149"/>
      <c r="J39" s="149"/>
      <c r="K39" s="149"/>
      <c r="L39" s="149"/>
      <c r="M39" s="149"/>
      <c r="N39" s="15"/>
    </row>
    <row r="40" spans="1:14" s="26" customFormat="1" x14ac:dyDescent="0.2">
      <c r="A40" s="148">
        <v>2015</v>
      </c>
      <c r="B40" s="51"/>
      <c r="C40" s="110" t="str">
        <f>IF(ISTEXT(C60), "No prior year target", IF((AND(ISNUMBER(C60),C60=C56)), "Same as prior year", IF((AND(ISNUMBER(C60),C60&lt; C56)), "Increased from prior year", "Decreased from prior year")))</f>
        <v>Decreased from prior year</v>
      </c>
      <c r="D40" s="110" t="str">
        <f t="shared" si="21"/>
        <v>Decreased from prior year</v>
      </c>
      <c r="E40" s="110" t="str">
        <f t="shared" si="21"/>
        <v>Decreased from prior year</v>
      </c>
      <c r="F40" s="110" t="str">
        <f t="shared" si="21"/>
        <v>Decreased from prior year</v>
      </c>
      <c r="G40" s="110" t="str">
        <f t="shared" si="21"/>
        <v>Decreased from prior year</v>
      </c>
      <c r="H40" s="110" t="str">
        <f t="shared" si="21"/>
        <v>Decreased from prior year</v>
      </c>
      <c r="I40" s="149"/>
      <c r="J40" s="149"/>
      <c r="K40" s="149"/>
      <c r="L40" s="149"/>
      <c r="M40" s="149"/>
      <c r="N40" s="15"/>
    </row>
    <row r="41" spans="1:14" s="26" customFormat="1" x14ac:dyDescent="0.2">
      <c r="A41" s="149">
        <v>2014</v>
      </c>
      <c r="B41" s="149"/>
      <c r="C41" s="106" t="str">
        <f>IF(ISTEXT(C64), "No prior year target", IF((AND(ISNUMBER(C64),C64= C60)), "Same as prior year", IF((AND(ISNUMBER(C64),C64&lt; C60)), "Increased from prior year", "Decreased from prior year")))</f>
        <v>Decreased from prior year</v>
      </c>
      <c r="D41" s="106" t="str">
        <f t="shared" si="21"/>
        <v>Decreased from prior year</v>
      </c>
      <c r="E41" s="106" t="str">
        <f t="shared" si="21"/>
        <v>Decreased from prior year</v>
      </c>
      <c r="F41" s="106" t="str">
        <f t="shared" si="21"/>
        <v>Decreased from prior year</v>
      </c>
      <c r="G41" s="106" t="str">
        <f t="shared" si="21"/>
        <v>Decreased from prior year</v>
      </c>
      <c r="H41" s="106" t="str">
        <f t="shared" si="21"/>
        <v>Decreased from prior year</v>
      </c>
      <c r="I41" s="149"/>
      <c r="J41" s="149"/>
      <c r="K41" s="149"/>
      <c r="L41" s="149"/>
      <c r="M41" s="149"/>
      <c r="N41" s="15"/>
    </row>
    <row r="42" spans="1:14" s="26" customFormat="1" x14ac:dyDescent="0.2">
      <c r="A42" s="149"/>
      <c r="B42" s="82"/>
      <c r="C42" s="15"/>
      <c r="D42" s="15"/>
      <c r="E42" s="15"/>
      <c r="F42" s="15"/>
      <c r="G42" s="15"/>
      <c r="H42" s="15"/>
      <c r="I42" s="149"/>
      <c r="J42" s="149"/>
      <c r="K42" s="149"/>
      <c r="L42" s="149"/>
      <c r="M42" s="149"/>
      <c r="N42" s="15"/>
    </row>
    <row r="43" spans="1:14" s="26" customFormat="1" ht="25.5" x14ac:dyDescent="0.2">
      <c r="A43" s="63" t="s">
        <v>95</v>
      </c>
      <c r="B43" s="82"/>
      <c r="C43" s="15"/>
      <c r="D43" s="15"/>
      <c r="E43" s="15"/>
      <c r="F43" s="15"/>
      <c r="G43" s="15"/>
      <c r="H43" s="15"/>
      <c r="I43" s="149"/>
      <c r="J43" s="149"/>
      <c r="K43" s="149"/>
      <c r="L43" s="149"/>
      <c r="M43" s="149"/>
      <c r="N43" s="15"/>
    </row>
    <row r="44" spans="1:14" s="26" customFormat="1" x14ac:dyDescent="0.2">
      <c r="A44" s="48">
        <v>2018</v>
      </c>
      <c r="B44" s="77"/>
      <c r="C44" s="149"/>
      <c r="D44" s="124"/>
      <c r="E44" s="149"/>
      <c r="F44" s="125"/>
      <c r="G44" s="66"/>
      <c r="H44" s="149"/>
      <c r="I44" s="149"/>
      <c r="J44" s="149"/>
      <c r="K44" s="149"/>
      <c r="L44" s="149"/>
      <c r="M44" s="149"/>
      <c r="N44" s="15"/>
    </row>
    <row r="45" spans="1:14" s="26" customFormat="1" x14ac:dyDescent="0.2">
      <c r="A45" s="148" t="s">
        <v>45</v>
      </c>
      <c r="B45" s="82"/>
      <c r="C45" s="155"/>
      <c r="D45" s="155"/>
      <c r="E45" s="155"/>
      <c r="F45" s="155"/>
      <c r="G45" s="155"/>
      <c r="H45" s="155"/>
      <c r="I45" s="149"/>
      <c r="J45" s="149"/>
      <c r="K45" s="149"/>
      <c r="L45" s="149"/>
      <c r="M45" s="149"/>
      <c r="N45" s="15"/>
    </row>
    <row r="46" spans="1:14" s="26" customFormat="1" x14ac:dyDescent="0.2">
      <c r="A46" s="149"/>
      <c r="B46" s="83"/>
      <c r="C46" s="156"/>
      <c r="D46" s="156"/>
      <c r="E46" s="156"/>
      <c r="F46" s="156"/>
      <c r="G46" s="156"/>
      <c r="H46" s="156"/>
      <c r="I46" s="149"/>
      <c r="J46" s="149"/>
      <c r="K46" s="149"/>
      <c r="L46" s="149"/>
      <c r="M46" s="149"/>
      <c r="N46" s="15"/>
    </row>
    <row r="47" spans="1:14" s="26" customFormat="1" x14ac:dyDescent="0.2">
      <c r="A47" s="48">
        <v>2017</v>
      </c>
      <c r="B47" s="77"/>
      <c r="C47" s="156"/>
      <c r="D47" s="156"/>
      <c r="E47" s="156"/>
      <c r="F47" s="156"/>
      <c r="G47" s="156"/>
      <c r="H47" s="156"/>
      <c r="I47" s="149"/>
      <c r="J47" s="149"/>
      <c r="K47" s="149"/>
      <c r="L47" s="149"/>
      <c r="M47" s="149"/>
      <c r="N47" s="15"/>
    </row>
    <row r="48" spans="1:14" s="26" customFormat="1" x14ac:dyDescent="0.2">
      <c r="A48" s="148" t="s">
        <v>45</v>
      </c>
      <c r="B48" s="82"/>
      <c r="C48" s="155"/>
      <c r="D48" s="155"/>
      <c r="E48" s="155"/>
      <c r="F48" s="155"/>
      <c r="G48" s="155"/>
      <c r="H48" s="155"/>
      <c r="I48" s="149"/>
      <c r="J48" s="149"/>
      <c r="K48" s="149"/>
      <c r="L48" s="149"/>
      <c r="M48" s="149"/>
      <c r="N48" s="15"/>
    </row>
    <row r="49" spans="1:14" s="26" customFormat="1" x14ac:dyDescent="0.2">
      <c r="A49" s="149" t="s">
        <v>46</v>
      </c>
      <c r="B49" s="82"/>
      <c r="C49" s="157"/>
      <c r="D49" s="157"/>
      <c r="E49" s="157"/>
      <c r="F49" s="157"/>
      <c r="G49" s="157"/>
      <c r="H49" s="157"/>
      <c r="I49" s="149"/>
      <c r="J49" s="149"/>
      <c r="K49" s="149"/>
      <c r="L49" s="149"/>
      <c r="M49" s="149"/>
      <c r="N49" s="15"/>
    </row>
    <row r="50" spans="1:14" s="26" customFormat="1" x14ac:dyDescent="0.2">
      <c r="A50" s="149"/>
      <c r="B50" s="82"/>
      <c r="C50" s="156"/>
      <c r="D50" s="156"/>
      <c r="E50" s="156"/>
      <c r="F50" s="156"/>
      <c r="G50" s="156"/>
      <c r="H50" s="156"/>
      <c r="I50" s="149"/>
      <c r="J50" s="149"/>
      <c r="K50" s="149"/>
      <c r="L50" s="149"/>
      <c r="M50" s="149"/>
      <c r="N50" s="15"/>
    </row>
    <row r="51" spans="1:14" s="26" customFormat="1" x14ac:dyDescent="0.2">
      <c r="A51" s="48">
        <v>2016</v>
      </c>
      <c r="B51" s="82"/>
      <c r="C51" s="156"/>
      <c r="D51" s="156"/>
      <c r="E51" s="156"/>
      <c r="F51" s="156"/>
      <c r="G51" s="156"/>
      <c r="H51" s="156"/>
      <c r="I51" s="149"/>
      <c r="J51" s="149"/>
      <c r="K51" s="149"/>
      <c r="L51" s="149"/>
      <c r="M51" s="149"/>
      <c r="N51" s="15"/>
    </row>
    <row r="52" spans="1:14" s="26" customFormat="1" x14ac:dyDescent="0.2">
      <c r="A52" s="148" t="s">
        <v>45</v>
      </c>
      <c r="B52" s="77"/>
      <c r="C52" s="155"/>
      <c r="D52" s="155"/>
      <c r="E52" s="155"/>
      <c r="F52" s="155"/>
      <c r="G52" s="155"/>
      <c r="H52" s="155"/>
      <c r="I52" s="149"/>
      <c r="J52" s="149"/>
      <c r="K52" s="149"/>
      <c r="L52" s="149"/>
      <c r="M52" s="149"/>
      <c r="N52" s="15"/>
    </row>
    <row r="53" spans="1:14" s="26" customFormat="1" x14ac:dyDescent="0.2">
      <c r="A53" s="149" t="s">
        <v>46</v>
      </c>
      <c r="B53" s="78"/>
      <c r="C53" s="157"/>
      <c r="D53" s="157"/>
      <c r="E53" s="157"/>
      <c r="F53" s="157"/>
      <c r="G53" s="157"/>
      <c r="H53" s="157"/>
      <c r="I53" s="149"/>
      <c r="J53" s="149"/>
      <c r="K53" s="149"/>
      <c r="L53" s="149"/>
      <c r="M53" s="149"/>
      <c r="N53" s="15"/>
    </row>
    <row r="54" spans="1:14" s="26" customFormat="1" x14ac:dyDescent="0.2">
      <c r="A54" s="149"/>
      <c r="B54" s="82"/>
      <c r="C54" s="156"/>
      <c r="D54" s="156"/>
      <c r="E54" s="156"/>
      <c r="F54" s="156"/>
      <c r="G54" s="156"/>
      <c r="H54" s="156"/>
      <c r="I54" s="149"/>
      <c r="J54" s="149"/>
      <c r="K54" s="149"/>
      <c r="L54" s="149"/>
      <c r="M54" s="149"/>
      <c r="N54" s="15"/>
    </row>
    <row r="55" spans="1:14" s="26" customFormat="1" x14ac:dyDescent="0.2">
      <c r="A55" s="48">
        <v>2015</v>
      </c>
      <c r="B55" s="82"/>
      <c r="C55" s="156"/>
      <c r="D55" s="156"/>
      <c r="E55" s="156"/>
      <c r="F55" s="156"/>
      <c r="G55" s="156"/>
      <c r="H55" s="156"/>
      <c r="I55" s="149"/>
      <c r="J55" s="149"/>
      <c r="K55" s="149"/>
      <c r="L55" s="149"/>
      <c r="M55" s="149"/>
      <c r="N55" s="15"/>
    </row>
    <row r="56" spans="1:14" s="26" customFormat="1" x14ac:dyDescent="0.2">
      <c r="A56" s="148" t="s">
        <v>45</v>
      </c>
      <c r="B56" s="78"/>
      <c r="C56" s="155"/>
      <c r="D56" s="155"/>
      <c r="E56" s="155"/>
      <c r="F56" s="155"/>
      <c r="G56" s="155"/>
      <c r="H56" s="155"/>
      <c r="I56" s="149"/>
      <c r="J56" s="149"/>
      <c r="K56" s="149"/>
      <c r="L56" s="149"/>
      <c r="M56" s="149"/>
      <c r="N56" s="15"/>
    </row>
    <row r="57" spans="1:14" s="26" customFormat="1" x14ac:dyDescent="0.2">
      <c r="A57" s="149" t="s">
        <v>46</v>
      </c>
      <c r="B57" s="77"/>
      <c r="C57" s="157"/>
      <c r="D57" s="157"/>
      <c r="E57" s="157"/>
      <c r="F57" s="157"/>
      <c r="G57" s="157"/>
      <c r="H57" s="157"/>
      <c r="I57" s="149"/>
      <c r="J57" s="149"/>
      <c r="K57" s="149"/>
      <c r="L57" s="149"/>
      <c r="M57" s="149"/>
      <c r="N57" s="15"/>
    </row>
    <row r="58" spans="1:14" s="26" customFormat="1" x14ac:dyDescent="0.2">
      <c r="A58" s="149"/>
      <c r="B58" s="82"/>
      <c r="C58" s="156"/>
      <c r="D58" s="156"/>
      <c r="E58" s="156"/>
      <c r="F58" s="156"/>
      <c r="G58" s="156"/>
      <c r="H58" s="156"/>
      <c r="I58" s="149"/>
      <c r="J58" s="149"/>
      <c r="K58" s="149"/>
      <c r="L58" s="149"/>
      <c r="M58" s="149"/>
      <c r="N58" s="15"/>
    </row>
    <row r="59" spans="1:14" s="26" customFormat="1" x14ac:dyDescent="0.2">
      <c r="A59" s="48">
        <v>2014</v>
      </c>
      <c r="B59" s="83"/>
      <c r="C59" s="156"/>
      <c r="D59" s="156"/>
      <c r="E59" s="156"/>
      <c r="F59" s="156"/>
      <c r="G59" s="156"/>
      <c r="H59" s="156"/>
      <c r="I59" s="149"/>
      <c r="J59" s="149"/>
      <c r="K59" s="149"/>
      <c r="L59" s="149"/>
      <c r="M59" s="149"/>
      <c r="N59" s="15"/>
    </row>
    <row r="60" spans="1:14" s="26" customFormat="1" x14ac:dyDescent="0.2">
      <c r="A60" s="148" t="s">
        <v>45</v>
      </c>
      <c r="B60" s="77"/>
      <c r="C60" s="155"/>
      <c r="D60" s="155"/>
      <c r="E60" s="155"/>
      <c r="F60" s="155"/>
      <c r="G60" s="155"/>
      <c r="H60" s="155"/>
      <c r="I60" s="149"/>
      <c r="J60" s="149"/>
      <c r="K60" s="149"/>
      <c r="L60" s="149"/>
      <c r="M60" s="149"/>
      <c r="N60" s="15"/>
    </row>
    <row r="61" spans="1:14" s="26" customFormat="1" x14ac:dyDescent="0.2">
      <c r="A61" s="149" t="s">
        <v>46</v>
      </c>
      <c r="B61" s="82"/>
      <c r="C61" s="157"/>
      <c r="D61" s="157"/>
      <c r="E61" s="157"/>
      <c r="F61" s="157"/>
      <c r="G61" s="157"/>
      <c r="H61" s="157"/>
      <c r="I61" s="149"/>
      <c r="J61" s="149"/>
      <c r="K61" s="149"/>
      <c r="L61" s="149"/>
      <c r="M61" s="149"/>
      <c r="N61" s="15"/>
    </row>
    <row r="62" spans="1:14" s="26" customFormat="1" x14ac:dyDescent="0.2">
      <c r="A62" s="149"/>
      <c r="B62" s="82"/>
      <c r="C62" s="156"/>
      <c r="D62" s="156"/>
      <c r="E62" s="156"/>
      <c r="F62" s="156"/>
      <c r="G62" s="156"/>
      <c r="H62" s="156"/>
      <c r="I62" s="149"/>
      <c r="J62" s="149"/>
      <c r="K62" s="149"/>
      <c r="L62" s="149"/>
      <c r="M62" s="149"/>
      <c r="N62" s="15"/>
    </row>
    <row r="63" spans="1:14" s="26" customFormat="1" x14ac:dyDescent="0.2">
      <c r="A63" s="5">
        <v>2013</v>
      </c>
      <c r="B63" s="83"/>
      <c r="C63" s="158"/>
      <c r="D63" s="158"/>
      <c r="E63" s="158"/>
      <c r="F63" s="158"/>
      <c r="G63" s="158"/>
      <c r="H63" s="158"/>
      <c r="I63" s="149"/>
      <c r="J63" s="149"/>
      <c r="K63" s="149"/>
      <c r="L63" s="149"/>
      <c r="M63" s="149"/>
      <c r="N63" s="15"/>
    </row>
    <row r="64" spans="1:14" s="26" customFormat="1" x14ac:dyDescent="0.2">
      <c r="A64" s="148" t="s">
        <v>45</v>
      </c>
      <c r="B64" s="149"/>
      <c r="C64" s="155"/>
      <c r="D64" s="155"/>
      <c r="E64" s="155"/>
      <c r="F64" s="155"/>
      <c r="G64" s="155"/>
      <c r="H64" s="155"/>
      <c r="I64" s="149"/>
      <c r="J64" s="149"/>
      <c r="K64" s="149"/>
      <c r="L64" s="149"/>
      <c r="M64" s="149"/>
      <c r="N64" s="15"/>
    </row>
    <row r="65" spans="1:14" s="26" customFormat="1" x14ac:dyDescent="0.2">
      <c r="A65" s="149" t="s">
        <v>46</v>
      </c>
      <c r="B65" s="150"/>
      <c r="C65" s="157"/>
      <c r="D65" s="157"/>
      <c r="E65" s="157"/>
      <c r="F65" s="157"/>
      <c r="G65" s="157"/>
      <c r="H65" s="157"/>
      <c r="I65" s="149"/>
      <c r="J65" s="149"/>
      <c r="K65" s="149"/>
      <c r="L65" s="149"/>
      <c r="M65" s="149"/>
      <c r="N65" s="15"/>
    </row>
    <row r="66" spans="1:14" s="26" customFormat="1" x14ac:dyDescent="0.2">
      <c r="A66" s="149"/>
      <c r="B66" s="82"/>
      <c r="C66" s="15"/>
      <c r="D66" s="15"/>
      <c r="E66" s="15"/>
      <c r="F66" s="15"/>
      <c r="G66" s="15"/>
      <c r="H66" s="15"/>
      <c r="I66" s="149"/>
      <c r="J66" s="149"/>
      <c r="K66" s="149"/>
      <c r="L66" s="149"/>
      <c r="M66" s="149"/>
      <c r="N66" s="15"/>
    </row>
    <row r="67" spans="1:14" x14ac:dyDescent="0.2">
      <c r="A67" s="63" t="s">
        <v>70</v>
      </c>
      <c r="B67" s="83"/>
      <c r="C67" s="15"/>
      <c r="D67" s="75"/>
      <c r="E67" s="15"/>
      <c r="F67" s="76"/>
      <c r="G67" s="15"/>
      <c r="H67" s="15"/>
    </row>
    <row r="68" spans="1:14" x14ac:dyDescent="0.2">
      <c r="A68" s="148" t="s">
        <v>103</v>
      </c>
      <c r="B68" s="77"/>
      <c r="C68" s="110"/>
      <c r="D68" s="110"/>
      <c r="E68" s="110"/>
      <c r="F68" s="110"/>
      <c r="G68" s="110"/>
      <c r="H68" s="110"/>
    </row>
    <row r="69" spans="1:14" x14ac:dyDescent="0.2">
      <c r="B69" s="150"/>
    </row>
    <row r="70" spans="1:14" x14ac:dyDescent="0.2">
      <c r="B70" s="150"/>
    </row>
    <row r="71" spans="1:14" x14ac:dyDescent="0.2">
      <c r="B71" s="150"/>
    </row>
    <row r="72" spans="1:14" x14ac:dyDescent="0.2">
      <c r="B72" s="48"/>
    </row>
    <row r="73" spans="1:14" x14ac:dyDescent="0.2">
      <c r="B73" s="149"/>
    </row>
    <row r="74" spans="1:14" x14ac:dyDescent="0.2">
      <c r="B74" s="150"/>
    </row>
    <row r="75" spans="1:14" x14ac:dyDescent="0.2">
      <c r="B75" s="150"/>
    </row>
    <row r="76" spans="1:14" x14ac:dyDescent="0.2">
      <c r="B76" s="14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fitToWidth="0" orientation="portrait" r:id="rId1"/>
  <headerFooter>
    <oddHeader>&amp;C&amp;"Arial,Bold"&amp;14&amp;UPerformance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B81 B85 B9 B31:B34</xm:sqref>
        </x14:dataValidation>
        <x14:dataValidation type="list" allowBlank="1" showInputMessage="1" showErrorMessage="1">
          <x14:formula1>
            <xm:f>'Drop Down Menus'!$G$8:$G$11</xm:f>
          </x14:formula1>
          <xm:sqref>D69:D198 D6 C9:H9</xm:sqref>
        </x14:dataValidation>
        <x14:dataValidation type="list" allowBlank="1" showInputMessage="1" showErrorMessage="1">
          <x14:formula1>
            <xm:f>'Drop Down Menus'!$G$2:$G$6</xm:f>
          </x14:formula1>
          <xm:sqref>C6 C69:C415 C12:H12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A2" s="58" t="s">
        <v>118</v>
      </c>
      <c r="B2" s="15"/>
    </row>
    <row r="3" spans="1:16" x14ac:dyDescent="0.2">
      <c r="A3" s="4" t="s">
        <v>65</v>
      </c>
      <c r="B3" s="29"/>
    </row>
    <row r="4" spans="1:16" x14ac:dyDescent="0.2">
      <c r="A4" s="97">
        <v>43556</v>
      </c>
      <c r="B4" s="84"/>
    </row>
    <row r="5" spans="1:16" x14ac:dyDescent="0.2">
      <c r="A5" s="15"/>
      <c r="B5" s="48"/>
      <c r="C5" s="15"/>
      <c r="D5" s="15"/>
      <c r="F5" s="56"/>
      <c r="G5" s="56"/>
      <c r="H5" s="56"/>
      <c r="I5" s="56"/>
      <c r="J5" s="56"/>
      <c r="K5" s="56"/>
      <c r="L5" s="56"/>
      <c r="M5" s="56"/>
      <c r="N5" s="19"/>
      <c r="O5" s="19"/>
      <c r="P5" s="15"/>
    </row>
    <row r="6" spans="1:16" x14ac:dyDescent="0.2">
      <c r="A6" s="63" t="s">
        <v>31</v>
      </c>
      <c r="B6" s="78"/>
      <c r="C6" s="15"/>
      <c r="D6" s="15"/>
      <c r="E6" s="15"/>
      <c r="F6" s="15"/>
      <c r="G6" s="15"/>
      <c r="H6" s="15"/>
      <c r="I6" s="19"/>
      <c r="J6" s="19"/>
      <c r="K6" s="19"/>
      <c r="L6" s="19"/>
      <c r="M6" s="19"/>
      <c r="N6" s="15"/>
    </row>
    <row r="7" spans="1:16" x14ac:dyDescent="0.2">
      <c r="A7" s="19" t="s">
        <v>0</v>
      </c>
      <c r="B7" s="5"/>
      <c r="C7" s="120">
        <v>1</v>
      </c>
      <c r="D7" s="120">
        <v>2</v>
      </c>
      <c r="E7" s="120">
        <v>3</v>
      </c>
      <c r="F7" s="120">
        <v>4</v>
      </c>
      <c r="G7" s="120">
        <v>5</v>
      </c>
      <c r="H7" s="120">
        <v>6</v>
      </c>
      <c r="I7" s="19"/>
      <c r="J7" s="19"/>
      <c r="K7" s="19"/>
      <c r="L7" s="19"/>
      <c r="M7" s="19"/>
      <c r="N7" s="15"/>
    </row>
    <row r="8" spans="1:16" ht="51" x14ac:dyDescent="0.2">
      <c r="A8" s="54" t="s">
        <v>21</v>
      </c>
      <c r="B8" s="1"/>
      <c r="C8" s="110" t="s">
        <v>23</v>
      </c>
      <c r="D8" s="110" t="s">
        <v>57</v>
      </c>
      <c r="E8" s="110" t="s">
        <v>58</v>
      </c>
      <c r="F8" s="110" t="s">
        <v>60</v>
      </c>
      <c r="G8" s="110" t="s">
        <v>127</v>
      </c>
      <c r="H8" s="110" t="s">
        <v>126</v>
      </c>
      <c r="I8" s="19"/>
      <c r="J8" s="19"/>
      <c r="K8" s="19"/>
      <c r="L8" s="19"/>
      <c r="M8" s="19"/>
      <c r="N8" s="15"/>
    </row>
    <row r="9" spans="1:16" x14ac:dyDescent="0.2">
      <c r="A9" s="19" t="s">
        <v>18</v>
      </c>
      <c r="B9" s="48"/>
      <c r="C9" s="106" t="s">
        <v>22</v>
      </c>
      <c r="D9" s="106" t="s">
        <v>50</v>
      </c>
      <c r="E9" s="106" t="s">
        <v>50</v>
      </c>
      <c r="F9" s="106" t="s">
        <v>22</v>
      </c>
      <c r="G9" s="106" t="s">
        <v>22</v>
      </c>
      <c r="H9" s="106" t="s">
        <v>22</v>
      </c>
      <c r="I9" s="15"/>
      <c r="J9" s="15"/>
      <c r="K9" s="15"/>
      <c r="L9" s="15"/>
      <c r="M9" s="15"/>
      <c r="N9" s="15"/>
    </row>
    <row r="10" spans="1:16" x14ac:dyDescent="0.2">
      <c r="A10" s="1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9"/>
      <c r="J11" s="19"/>
      <c r="K11" s="19"/>
      <c r="L11" s="19"/>
      <c r="M11" s="19"/>
      <c r="N11" s="15"/>
    </row>
    <row r="12" spans="1:16" ht="25.5" x14ac:dyDescent="0.2">
      <c r="A12" s="48" t="s">
        <v>105</v>
      </c>
      <c r="B12" s="129"/>
      <c r="C12" s="106" t="s">
        <v>112</v>
      </c>
      <c r="D12" s="106" t="s">
        <v>116</v>
      </c>
      <c r="E12" s="106" t="s">
        <v>116</v>
      </c>
      <c r="F12" s="106" t="s">
        <v>115</v>
      </c>
      <c r="G12" s="106" t="s">
        <v>116</v>
      </c>
      <c r="H12" s="106" t="s">
        <v>116</v>
      </c>
      <c r="I12" s="19"/>
      <c r="J12" s="19"/>
      <c r="K12" s="19"/>
      <c r="L12" s="19"/>
      <c r="M12" s="19"/>
      <c r="N12" s="15"/>
    </row>
    <row r="13" spans="1:16" x14ac:dyDescent="0.2">
      <c r="A13" s="48"/>
      <c r="B13" s="82"/>
      <c r="C13" s="15"/>
      <c r="D13" s="15"/>
      <c r="E13" s="15"/>
      <c r="F13" s="15"/>
      <c r="G13" s="15"/>
      <c r="H13" s="15"/>
      <c r="I13" s="19"/>
      <c r="J13" s="19"/>
      <c r="K13" s="19"/>
      <c r="L13" s="19"/>
      <c r="M13" s="19"/>
      <c r="N13" s="15"/>
    </row>
    <row r="14" spans="1:16" x14ac:dyDescent="0.2">
      <c r="A14" s="5" t="s">
        <v>152</v>
      </c>
      <c r="B14" s="78"/>
      <c r="C14" s="15"/>
      <c r="D14" s="15"/>
      <c r="E14" s="15"/>
      <c r="F14" s="15"/>
      <c r="G14" s="15"/>
      <c r="H14" s="15"/>
      <c r="I14" s="19"/>
      <c r="J14" s="19"/>
      <c r="K14" s="19"/>
      <c r="L14" s="19"/>
      <c r="M14" s="19"/>
      <c r="N14" s="15"/>
    </row>
    <row r="15" spans="1:16" x14ac:dyDescent="0.2">
      <c r="A15" s="54">
        <v>2017</v>
      </c>
      <c r="B15" s="127"/>
      <c r="C15" s="110" t="str">
        <f>IF(OR(C16=C$12,C17=C$12,C18=C$12),"Yes","No")</f>
        <v>No</v>
      </c>
      <c r="D15" s="110" t="str">
        <f t="shared" ref="D15:H15" si="0">IF(OR(D16=D$12,D17=D$12,D18=D$12),"Yes","No")</f>
        <v>Yes</v>
      </c>
      <c r="E15" s="110" t="str">
        <f t="shared" si="0"/>
        <v>No</v>
      </c>
      <c r="F15" s="110" t="str">
        <f t="shared" si="0"/>
        <v>No</v>
      </c>
      <c r="G15" s="110" t="str">
        <f t="shared" si="0"/>
        <v>No</v>
      </c>
      <c r="H15" s="110" t="str">
        <f t="shared" si="0"/>
        <v>Yes</v>
      </c>
      <c r="I15" s="19"/>
      <c r="J15" s="19"/>
      <c r="K15" s="19"/>
      <c r="L15" s="19"/>
      <c r="M15" s="19"/>
      <c r="N15" s="15"/>
    </row>
    <row r="16" spans="1:16" x14ac:dyDescent="0.2">
      <c r="A16" s="142" t="s">
        <v>129</v>
      </c>
      <c r="B16" s="142"/>
      <c r="C16" s="143" t="str">
        <f>IF(ISTEXT(C48),"No target value",IF(ISTEXT(C49),"No actual value",IF(C48=C49,"Meet",IF(C49&gt;C48,"Exceed","Obtain lower value"))))</f>
        <v>Obtain lower value</v>
      </c>
      <c r="D16" s="143" t="str">
        <f t="shared" ref="D16:H16" si="1">IF(ISTEXT(D48),"No target value",IF(ISTEXT(D49),"No actual value",IF(D48=D49,"Meet",IF(D49&gt;D48,"Exceed","Obtain lower value"))))</f>
        <v>Exceed</v>
      </c>
      <c r="E16" s="143" t="str">
        <f t="shared" si="1"/>
        <v>Obtain lower value</v>
      </c>
      <c r="F16" s="143" t="str">
        <f t="shared" si="1"/>
        <v>Exceed</v>
      </c>
      <c r="G16" s="143" t="str">
        <f t="shared" si="1"/>
        <v>Obtain lower value</v>
      </c>
      <c r="H16" s="143" t="str">
        <f t="shared" si="1"/>
        <v>Exceed</v>
      </c>
      <c r="I16" s="127"/>
      <c r="J16" s="127"/>
      <c r="K16" s="127"/>
      <c r="L16" s="127"/>
      <c r="M16" s="127"/>
      <c r="N16" s="15"/>
    </row>
    <row r="17" spans="1:14" x14ac:dyDescent="0.2">
      <c r="A17" s="142" t="s">
        <v>129</v>
      </c>
      <c r="B17" s="142"/>
      <c r="C17" s="143" t="str">
        <f>IF(C16="Exceed","Meet or exceed",IF(C16="Obtain lower value","Meet or obtain lower value",IF(C16="Meet","Meet or exceed","Meet or obtain lower value")))</f>
        <v>Meet or obtain lower value</v>
      </c>
      <c r="D17" s="143" t="str">
        <f t="shared" ref="D17:H17" si="2">IF(D16="Exceed","Meet or exceed",IF(D16="Obtain lower value","Meet or obtain lower value",IF(D16="Meet","Meet or exceed","Meet or obtain lower value")))</f>
        <v>Meet or exceed</v>
      </c>
      <c r="E17" s="143" t="str">
        <f t="shared" si="2"/>
        <v>Meet or obtain lower value</v>
      </c>
      <c r="F17" s="143" t="str">
        <f t="shared" si="2"/>
        <v>Meet or exceed</v>
      </c>
      <c r="G17" s="143" t="str">
        <f t="shared" si="2"/>
        <v>Meet or obtain lower value</v>
      </c>
      <c r="H17" s="143" t="str">
        <f t="shared" si="2"/>
        <v>Meet or exceed</v>
      </c>
      <c r="I17" s="127"/>
      <c r="J17" s="127"/>
      <c r="K17" s="127"/>
      <c r="L17" s="127"/>
      <c r="M17" s="127"/>
      <c r="N17" s="15"/>
    </row>
    <row r="18" spans="1:14" x14ac:dyDescent="0.2">
      <c r="A18" s="142" t="s">
        <v>129</v>
      </c>
      <c r="B18" s="142"/>
      <c r="C18" s="143" t="str">
        <f>IF(AND(C16="Meet",C17="Meet or exceed"),"Meet or obtain lower value","")</f>
        <v/>
      </c>
      <c r="D18" s="143" t="str">
        <f t="shared" ref="D18:H18" si="3">IF(AND(D16="Meet",D17="Meet or exceed"),"Meet or obtain lower value","")</f>
        <v/>
      </c>
      <c r="E18" s="143" t="str">
        <f t="shared" si="3"/>
        <v/>
      </c>
      <c r="F18" s="143" t="str">
        <f t="shared" si="3"/>
        <v/>
      </c>
      <c r="G18" s="143" t="str">
        <f t="shared" si="3"/>
        <v/>
      </c>
      <c r="H18" s="143" t="str">
        <f t="shared" si="3"/>
        <v/>
      </c>
      <c r="I18" s="127"/>
      <c r="J18" s="127"/>
      <c r="K18" s="127"/>
      <c r="L18" s="127"/>
      <c r="M18" s="127"/>
      <c r="N18" s="15"/>
    </row>
    <row r="19" spans="1:14" x14ac:dyDescent="0.2">
      <c r="A19" s="19">
        <v>2016</v>
      </c>
      <c r="B19" s="129"/>
      <c r="C19" s="106" t="str">
        <f>IF(OR(C20=C$12,C21=C$12,C22=C$12),"Yes","No")</f>
        <v>No</v>
      </c>
      <c r="D19" s="106" t="str">
        <f t="shared" ref="D19:H19" si="4">IF(OR(D20=D$12,D21=D$12,D22=D$12),"Yes","No")</f>
        <v>No</v>
      </c>
      <c r="E19" s="106" t="str">
        <f t="shared" si="4"/>
        <v>Yes</v>
      </c>
      <c r="F19" s="106" t="str">
        <f t="shared" si="4"/>
        <v>Yes</v>
      </c>
      <c r="G19" s="106" t="str">
        <f t="shared" si="4"/>
        <v>Yes</v>
      </c>
      <c r="H19" s="106" t="str">
        <f t="shared" si="4"/>
        <v>No</v>
      </c>
      <c r="I19" s="19"/>
      <c r="J19" s="19"/>
      <c r="K19" s="19"/>
      <c r="L19" s="19"/>
      <c r="M19" s="19"/>
      <c r="N19" s="15"/>
    </row>
    <row r="20" spans="1:14" x14ac:dyDescent="0.2">
      <c r="A20" s="142" t="s">
        <v>129</v>
      </c>
      <c r="B20" s="144"/>
      <c r="C20" s="143" t="str">
        <f>IF(ISTEXT(C52),"No target value",IF(ISTEXT(C53),"No actual value",IF(C52=C53,"Meet",IF(C53&gt;C52,"Exceed","Obtain lower value"))))</f>
        <v>Obtain lower value</v>
      </c>
      <c r="D20" s="143" t="str">
        <f t="shared" ref="D20:H20" si="5">IF(ISTEXT(D52),"No target value",IF(ISTEXT(D53),"No actual value",IF(D52=D53,"Meet",IF(D53&lt;D52,"Exceed","Obtain lower value"))))</f>
        <v>Obtain lower value</v>
      </c>
      <c r="E20" s="143" t="str">
        <f t="shared" si="5"/>
        <v>Exceed</v>
      </c>
      <c r="F20" s="143" t="str">
        <f t="shared" si="5"/>
        <v>Obtain lower value</v>
      </c>
      <c r="G20" s="143" t="str">
        <f t="shared" si="5"/>
        <v>Exceed</v>
      </c>
      <c r="H20" s="143" t="str">
        <f t="shared" si="5"/>
        <v>Obtain lower value</v>
      </c>
      <c r="I20" s="127"/>
      <c r="J20" s="127"/>
      <c r="K20" s="127"/>
      <c r="L20" s="127"/>
      <c r="M20" s="127"/>
      <c r="N20" s="15"/>
    </row>
    <row r="21" spans="1:14" x14ac:dyDescent="0.2">
      <c r="A21" s="142" t="s">
        <v>129</v>
      </c>
      <c r="B21" s="144"/>
      <c r="C21" s="143" t="str">
        <f>IF(C20="Exceed","Meet or exceed",IF(C20="Obtain lower value","Meet or obtain lower value",IF(C20="Meet","Meet or exceed","Meet or obtain lower value")))</f>
        <v>Meet or obtain lower value</v>
      </c>
      <c r="D21" s="143" t="str">
        <f t="shared" ref="D21:H21" si="6">IF(D20="Exceed","Meet or exceed",IF(D20="Obtain lower value","Meet or obtain lower value",IF(D20="Meet","Meet or exceed","Meet or obtain lower value")))</f>
        <v>Meet or obtain lower value</v>
      </c>
      <c r="E21" s="143" t="str">
        <f t="shared" si="6"/>
        <v>Meet or exceed</v>
      </c>
      <c r="F21" s="143" t="str">
        <f t="shared" si="6"/>
        <v>Meet or obtain lower value</v>
      </c>
      <c r="G21" s="143" t="str">
        <f t="shared" si="6"/>
        <v>Meet or exceed</v>
      </c>
      <c r="H21" s="143" t="str">
        <f t="shared" si="6"/>
        <v>Meet or obtain lower value</v>
      </c>
      <c r="I21" s="127"/>
      <c r="J21" s="127"/>
      <c r="K21" s="127"/>
      <c r="L21" s="127"/>
      <c r="M21" s="127"/>
      <c r="N21" s="15"/>
    </row>
    <row r="22" spans="1:14" x14ac:dyDescent="0.2">
      <c r="A22" s="142" t="s">
        <v>129</v>
      </c>
      <c r="B22" s="144"/>
      <c r="C22" s="143" t="str">
        <f>IF(AND(C20="Meet",C21="Meet or exceed"),"Meet or obtain lower value","")</f>
        <v/>
      </c>
      <c r="D22" s="143" t="str">
        <f t="shared" ref="D22:H22" si="7">IF(AND(D20="Meet",D21="Meet or exceed"),"Meet or obtain lower value","")</f>
        <v/>
      </c>
      <c r="E22" s="143" t="str">
        <f t="shared" si="7"/>
        <v/>
      </c>
      <c r="F22" s="143" t="str">
        <f t="shared" si="7"/>
        <v/>
      </c>
      <c r="G22" s="143" t="str">
        <f t="shared" si="7"/>
        <v/>
      </c>
      <c r="H22" s="143" t="str">
        <f t="shared" si="7"/>
        <v/>
      </c>
      <c r="I22" s="127"/>
      <c r="J22" s="127"/>
      <c r="K22" s="127"/>
      <c r="L22" s="127"/>
      <c r="M22" s="127"/>
      <c r="N22" s="15"/>
    </row>
    <row r="23" spans="1:14" x14ac:dyDescent="0.2">
      <c r="A23" s="54">
        <v>2015</v>
      </c>
      <c r="B23" s="129"/>
      <c r="C23" s="110" t="str">
        <f>IF(OR(C24=C$12,C25=C$12,C26=C$12),"Yes","No")</f>
        <v>Yes</v>
      </c>
      <c r="D23" s="110" t="str">
        <f t="shared" ref="D23:H23" si="8">IF(OR(D24=D$12,D25=D$12,D26=D$12),"Yes","No")</f>
        <v>Yes</v>
      </c>
      <c r="E23" s="110" t="str">
        <f t="shared" si="8"/>
        <v>No</v>
      </c>
      <c r="F23" s="110" t="str">
        <f t="shared" si="8"/>
        <v>No</v>
      </c>
      <c r="G23" s="110" t="str">
        <f t="shared" si="8"/>
        <v>Yes</v>
      </c>
      <c r="H23" s="110" t="str">
        <f t="shared" si="8"/>
        <v>No</v>
      </c>
      <c r="I23" s="19"/>
      <c r="J23" s="19"/>
      <c r="K23" s="19"/>
      <c r="L23" s="19"/>
      <c r="M23" s="19"/>
      <c r="N23" s="15"/>
    </row>
    <row r="24" spans="1:14" x14ac:dyDescent="0.2">
      <c r="A24" s="142" t="s">
        <v>129</v>
      </c>
      <c r="B24" s="144"/>
      <c r="C24" s="143" t="str">
        <f>IF(ISTEXT(C56),"No target value",IF(ISTEXT(C57),"No actual value",IF(C56=C57,"Meet",IF(C57&gt;C56,"Exceed","Obtain lower value"))))</f>
        <v>Meet</v>
      </c>
      <c r="D24" s="143" t="str">
        <f t="shared" ref="D24:H24" si="9">IF(ISTEXT(D56),"No target value",IF(ISTEXT(D57),"No actual value",IF(D56=D57,"Meet",IF(D56&lt;D57,"Exceed","Obtain lower value"))))</f>
        <v>Exceed</v>
      </c>
      <c r="E24" s="143" t="str">
        <f t="shared" si="9"/>
        <v>Meet</v>
      </c>
      <c r="F24" s="143" t="str">
        <f t="shared" si="9"/>
        <v>Exceed</v>
      </c>
      <c r="G24" s="143" t="str">
        <f t="shared" si="9"/>
        <v>Exceed</v>
      </c>
      <c r="H24" s="143" t="str">
        <f t="shared" si="9"/>
        <v>Obtain lower value</v>
      </c>
      <c r="I24" s="127"/>
      <c r="J24" s="127"/>
      <c r="K24" s="127"/>
      <c r="L24" s="127"/>
      <c r="M24" s="127"/>
      <c r="N24" s="15"/>
    </row>
    <row r="25" spans="1:14" x14ac:dyDescent="0.2">
      <c r="A25" s="142" t="s">
        <v>129</v>
      </c>
      <c r="B25" s="144"/>
      <c r="C25" s="143" t="str">
        <f>IF(C24="Exceed","Meet or exceed",IF(C24="Obtain lower value","Meet or obtain lower value",IF(C24="Meet","Meet or exceed","Meet or obtain lower value")))</f>
        <v>Meet or exceed</v>
      </c>
      <c r="D25" s="143" t="str">
        <f t="shared" ref="D25:H25" si="10">IF(D24="Exceed","Meet or exceed",IF(D24="Obtain lower value","Meet or obtain lower value",IF(D24="Meet","Meet or exceed","Meet or obtain lower value")))</f>
        <v>Meet or exceed</v>
      </c>
      <c r="E25" s="143" t="str">
        <f t="shared" si="10"/>
        <v>Meet or exceed</v>
      </c>
      <c r="F25" s="143" t="str">
        <f t="shared" si="10"/>
        <v>Meet or exceed</v>
      </c>
      <c r="G25" s="143" t="str">
        <f t="shared" si="10"/>
        <v>Meet or exceed</v>
      </c>
      <c r="H25" s="143" t="str">
        <f t="shared" si="10"/>
        <v>Meet or obtain lower value</v>
      </c>
      <c r="I25" s="127"/>
      <c r="J25" s="127"/>
      <c r="K25" s="127"/>
      <c r="L25" s="127"/>
      <c r="M25" s="127"/>
      <c r="N25" s="15"/>
    </row>
    <row r="26" spans="1:14" x14ac:dyDescent="0.2">
      <c r="A26" s="142" t="s">
        <v>129</v>
      </c>
      <c r="B26" s="144"/>
      <c r="C26" s="143" t="str">
        <f>IF(AND(C24="Meet",C25="Meet or exceed"),"Meet or obtain lower value","")</f>
        <v>Meet or obtain lower value</v>
      </c>
      <c r="D26" s="143" t="str">
        <f t="shared" ref="D26:H26" si="11">IF(AND(D24="Meet",D25="Meet or exceed"),"Meet or obtain lower value","")</f>
        <v/>
      </c>
      <c r="E26" s="143" t="str">
        <f t="shared" si="11"/>
        <v>Meet or obtain lower value</v>
      </c>
      <c r="F26" s="143" t="str">
        <f t="shared" si="11"/>
        <v/>
      </c>
      <c r="G26" s="143" t="str">
        <f t="shared" si="11"/>
        <v/>
      </c>
      <c r="H26" s="143" t="str">
        <f t="shared" si="11"/>
        <v/>
      </c>
      <c r="I26" s="127"/>
      <c r="J26" s="127"/>
      <c r="K26" s="127"/>
      <c r="L26" s="127"/>
      <c r="M26" s="127"/>
      <c r="N26" s="15"/>
    </row>
    <row r="27" spans="1:14" x14ac:dyDescent="0.2">
      <c r="A27" s="19">
        <v>2014</v>
      </c>
      <c r="B27" s="129"/>
      <c r="C27" s="106" t="str">
        <f>IF(OR(C28=C$12,C29=C$12,C30=C$12),"Yes","No")</f>
        <v>No</v>
      </c>
      <c r="D27" s="106" t="str">
        <f t="shared" ref="D27:H27" si="12">IF(OR(D28=D$12,D29=D$12,D30=D$12),"Yes","No")</f>
        <v>Yes</v>
      </c>
      <c r="E27" s="106" t="str">
        <f t="shared" si="12"/>
        <v>No</v>
      </c>
      <c r="F27" s="106" t="str">
        <f t="shared" si="12"/>
        <v>No</v>
      </c>
      <c r="G27" s="106" t="str">
        <f t="shared" si="12"/>
        <v>No</v>
      </c>
      <c r="H27" s="106" t="str">
        <f t="shared" si="12"/>
        <v>No</v>
      </c>
      <c r="I27" s="19"/>
      <c r="J27" s="19"/>
      <c r="K27" s="19"/>
      <c r="L27" s="19"/>
      <c r="M27" s="19"/>
      <c r="N27" s="15"/>
    </row>
    <row r="28" spans="1:14" x14ac:dyDescent="0.2">
      <c r="A28" s="142" t="s">
        <v>129</v>
      </c>
      <c r="B28" s="144"/>
      <c r="C28" s="143" t="str">
        <f>IF(ISTEXT(C60),"No target value",IF(ISTEXT(C61),"No actual value",IF(C60=C61,"Meet",IF(C61&gt;C60,"Exceed","Obtain lower value"))))</f>
        <v>Obtain lower value</v>
      </c>
      <c r="D28" s="143" t="str">
        <f t="shared" ref="D28:H28" si="13">IF(ISTEXT(D60),"No target value",IF(ISTEXT(D61),"No actual value",IF(D60=D61,"Meet",IF(D60&lt;D61,"Exceed","Obtain lower value"))))</f>
        <v>Exceed</v>
      </c>
      <c r="E28" s="143" t="str">
        <f t="shared" si="13"/>
        <v>Obtain lower value</v>
      </c>
      <c r="F28" s="143" t="str">
        <f t="shared" si="13"/>
        <v>Exceed</v>
      </c>
      <c r="G28" s="143" t="str">
        <f t="shared" si="13"/>
        <v>Obtain lower value</v>
      </c>
      <c r="H28" s="143" t="str">
        <f t="shared" si="13"/>
        <v>No target value</v>
      </c>
      <c r="I28" s="127"/>
      <c r="J28" s="127"/>
      <c r="K28" s="127"/>
      <c r="L28" s="127"/>
      <c r="M28" s="127"/>
      <c r="N28" s="15"/>
    </row>
    <row r="29" spans="1:14" x14ac:dyDescent="0.2">
      <c r="A29" s="142" t="s">
        <v>129</v>
      </c>
      <c r="B29" s="144"/>
      <c r="C29" s="143" t="str">
        <f>IF(C28="Exceed","Meet or exceed",IF(C28="Obtain lower value","Meet or obtain lower value",IF(C28="Meet","Meet or exceed","Meet or obtain lower value")))</f>
        <v>Meet or obtain lower value</v>
      </c>
      <c r="D29" s="143" t="str">
        <f t="shared" ref="D29:H29" si="14">IF(D28="Exceed","Meet or exceed",IF(D28="Obtain lower value","Meet or obtain lower value",IF(D28="Meet","Meet or exceed","Meet or obtain lower value")))</f>
        <v>Meet or exceed</v>
      </c>
      <c r="E29" s="143" t="str">
        <f t="shared" si="14"/>
        <v>Meet or obtain lower value</v>
      </c>
      <c r="F29" s="143" t="str">
        <f t="shared" si="14"/>
        <v>Meet or exceed</v>
      </c>
      <c r="G29" s="143" t="str">
        <f t="shared" si="14"/>
        <v>Meet or obtain lower value</v>
      </c>
      <c r="H29" s="143" t="str">
        <f t="shared" si="14"/>
        <v>Meet or obtain lower value</v>
      </c>
      <c r="I29" s="127"/>
      <c r="J29" s="127"/>
      <c r="K29" s="127"/>
      <c r="L29" s="127"/>
      <c r="M29" s="127"/>
      <c r="N29" s="15"/>
    </row>
    <row r="30" spans="1:14" x14ac:dyDescent="0.2">
      <c r="A30" s="142" t="s">
        <v>129</v>
      </c>
      <c r="B30" s="144"/>
      <c r="C30" s="143" t="str">
        <f>IF(AND(C28="Meet",C29="Meet or exceed"),"Meet or obtain lower value","")</f>
        <v/>
      </c>
      <c r="D30" s="143" t="str">
        <f t="shared" ref="D30:H30" si="15">IF(AND(D28="Meet",D29="Meet or exceed"),"Meet or obtain lower value","")</f>
        <v/>
      </c>
      <c r="E30" s="143" t="str">
        <f t="shared" si="15"/>
        <v/>
      </c>
      <c r="F30" s="143" t="str">
        <f t="shared" si="15"/>
        <v/>
      </c>
      <c r="G30" s="143" t="str">
        <f t="shared" si="15"/>
        <v/>
      </c>
      <c r="H30" s="143" t="str">
        <f t="shared" si="15"/>
        <v/>
      </c>
      <c r="I30" s="127"/>
      <c r="J30" s="127"/>
      <c r="K30" s="127"/>
      <c r="L30" s="127"/>
      <c r="M30" s="127"/>
      <c r="N30" s="15"/>
    </row>
    <row r="31" spans="1:14" x14ac:dyDescent="0.2">
      <c r="A31" s="54">
        <v>2013</v>
      </c>
      <c r="B31" s="48"/>
      <c r="C31" s="110" t="str">
        <f>IF(OR(C32=C$12,C33=C$12,C34=C$12),"Yes","No")</f>
        <v>Yes</v>
      </c>
      <c r="D31" s="110" t="str">
        <f t="shared" ref="D31:H31" si="16">IF(OR(D32=D$12,D33=D$12,D34=D$12),"Yes","No")</f>
        <v>Yes</v>
      </c>
      <c r="E31" s="110" t="str">
        <f t="shared" si="16"/>
        <v>No</v>
      </c>
      <c r="F31" s="110" t="str">
        <f t="shared" si="16"/>
        <v>No</v>
      </c>
      <c r="G31" s="110" t="str">
        <f t="shared" si="16"/>
        <v>Yes</v>
      </c>
      <c r="H31" s="110" t="str">
        <f t="shared" si="16"/>
        <v>No</v>
      </c>
      <c r="I31" s="19"/>
      <c r="J31" s="19"/>
      <c r="K31" s="19"/>
      <c r="L31" s="19"/>
      <c r="M31" s="19"/>
      <c r="N31" s="15"/>
    </row>
    <row r="32" spans="1:14" x14ac:dyDescent="0.2">
      <c r="A32" s="142" t="s">
        <v>129</v>
      </c>
      <c r="B32" s="145"/>
      <c r="C32" s="143" t="str">
        <f>IF(ISTEXT(C64),"No target value",IF(ISTEXT(C65),"No actual value",IF(C64=C65,"Meet",IF(C65&gt;C64,"Exceed","Obtain lower value"))))</f>
        <v>Meet</v>
      </c>
      <c r="D32" s="143" t="str">
        <f t="shared" ref="D32:H32" si="17">IF(ISTEXT(D64),"No target value",IF(ISTEXT(D65),"No actual value",IF(D64=D65,"Meet",IF(D64&lt;D65,"Exceed","Obtain lower value"))))</f>
        <v>Exceed</v>
      </c>
      <c r="E32" s="143" t="str">
        <f t="shared" si="17"/>
        <v>No target value</v>
      </c>
      <c r="F32" s="143" t="str">
        <f t="shared" si="17"/>
        <v>Exceed</v>
      </c>
      <c r="G32" s="143" t="str">
        <f t="shared" si="17"/>
        <v>Exceed</v>
      </c>
      <c r="H32" s="143" t="str">
        <f t="shared" si="17"/>
        <v>No target value</v>
      </c>
      <c r="I32" s="127"/>
      <c r="J32" s="127"/>
      <c r="K32" s="127"/>
      <c r="L32" s="127"/>
      <c r="M32" s="127"/>
      <c r="N32" s="15"/>
    </row>
    <row r="33" spans="1:14" x14ac:dyDescent="0.2">
      <c r="A33" s="142" t="s">
        <v>129</v>
      </c>
      <c r="B33" s="145"/>
      <c r="C33" s="143" t="str">
        <f>IF(C32="Exceed","Meet or exceed",IF(C32="Obtain lower value","Meet or obtain lower value",IF(C32="Meet","Meet or exceed","Meet or obtain lower value")))</f>
        <v>Meet or exceed</v>
      </c>
      <c r="D33" s="143" t="str">
        <f t="shared" ref="D33:H33" si="18">IF(D32="Exceed","Meet or exceed",IF(D32="Obtain lower value","Meet or obtain lower value",IF(D32="Meet","Meet or exceed","Meet or obtain lower value")))</f>
        <v>Meet or exceed</v>
      </c>
      <c r="E33" s="143" t="str">
        <f t="shared" si="18"/>
        <v>Meet or obtain lower value</v>
      </c>
      <c r="F33" s="143" t="str">
        <f t="shared" si="18"/>
        <v>Meet or exceed</v>
      </c>
      <c r="G33" s="143" t="str">
        <f t="shared" si="18"/>
        <v>Meet or exceed</v>
      </c>
      <c r="H33" s="143" t="str">
        <f t="shared" si="18"/>
        <v>Meet or obtain lower value</v>
      </c>
      <c r="I33" s="127"/>
      <c r="J33" s="127"/>
      <c r="K33" s="127"/>
      <c r="L33" s="127"/>
      <c r="M33" s="127"/>
      <c r="N33" s="15"/>
    </row>
    <row r="34" spans="1:14" x14ac:dyDescent="0.2">
      <c r="A34" s="142" t="s">
        <v>129</v>
      </c>
      <c r="B34" s="145"/>
      <c r="C34" s="143" t="str">
        <f>IF(AND(C32="Meet",C33="Meet or exceed"),"Meet or obtain lower value","")</f>
        <v>Meet or obtain lower value</v>
      </c>
      <c r="D34" s="143" t="str">
        <f t="shared" ref="D34:H34" si="19">IF(AND(D32="Meet",D33="Meet or exceed"),"Meet or obtain lower value","")</f>
        <v/>
      </c>
      <c r="E34" s="143" t="str">
        <f t="shared" si="19"/>
        <v/>
      </c>
      <c r="F34" s="143" t="str">
        <f t="shared" si="19"/>
        <v/>
      </c>
      <c r="G34" s="143" t="str">
        <f t="shared" si="19"/>
        <v/>
      </c>
      <c r="H34" s="143" t="str">
        <f t="shared" si="19"/>
        <v/>
      </c>
      <c r="I34" s="127"/>
      <c r="J34" s="127"/>
      <c r="K34" s="127"/>
      <c r="L34" s="127"/>
      <c r="M34" s="127"/>
      <c r="N34" s="15"/>
    </row>
    <row r="35" spans="1:14" x14ac:dyDescent="0.2">
      <c r="A35" s="19"/>
      <c r="B35" s="77"/>
      <c r="C35" s="15"/>
      <c r="D35" s="15"/>
      <c r="E35" s="15"/>
      <c r="F35" s="15"/>
      <c r="G35" s="15"/>
      <c r="H35" s="15"/>
      <c r="I35" s="19"/>
      <c r="J35" s="19"/>
      <c r="K35" s="19"/>
      <c r="L35" s="19"/>
      <c r="M35" s="19"/>
      <c r="N35" s="15"/>
    </row>
    <row r="36" spans="1:14" x14ac:dyDescent="0.2">
      <c r="A36" s="48" t="s">
        <v>114</v>
      </c>
      <c r="B36" s="82"/>
      <c r="C36" s="15"/>
      <c r="D36" s="15"/>
      <c r="E36" s="15"/>
      <c r="F36" s="15"/>
      <c r="G36" s="15"/>
      <c r="H36" s="15"/>
      <c r="I36" s="19"/>
      <c r="J36" s="19"/>
      <c r="K36" s="19"/>
      <c r="L36" s="19"/>
      <c r="M36" s="19"/>
      <c r="N36" s="15"/>
    </row>
    <row r="37" spans="1:14" s="26" customFormat="1" x14ac:dyDescent="0.2">
      <c r="A37" s="19">
        <v>2018</v>
      </c>
      <c r="B37" s="129"/>
      <c r="C37" s="106" t="str">
        <f>IF(ISTEXT(C48), "No prior year target", IF((AND(ISNUMBER(C48),C48=C45)), "Same as prior year", IF((AND(ISNUMBER(C48),C48&lt; C45)), "Increased from prior year", "Decreased from prior year")))</f>
        <v>Increased from prior year</v>
      </c>
      <c r="D37" s="106" t="str">
        <f t="shared" ref="D37:H38" si="20">IF(ISTEXT(D64), "No prior year target", IF((AND(ISNUMBER(D64),D64= D60)), "Same as prior year", IF((AND(ISNUMBER(D64),D64&lt; D60)), "Increased from prior year", "Decreased from prior year")))</f>
        <v>Increased from prior year</v>
      </c>
      <c r="E37" s="106" t="str">
        <f t="shared" si="20"/>
        <v>No prior year target</v>
      </c>
      <c r="F37" s="106" t="str">
        <f t="shared" si="20"/>
        <v>Increased from prior year</v>
      </c>
      <c r="G37" s="106" t="str">
        <f t="shared" si="20"/>
        <v>Increased from prior year</v>
      </c>
      <c r="H37" s="106" t="str">
        <f t="shared" si="20"/>
        <v>No prior year target</v>
      </c>
      <c r="I37" s="19"/>
      <c r="J37" s="19"/>
      <c r="K37" s="19"/>
      <c r="L37" s="19"/>
      <c r="M37" s="19"/>
      <c r="N37" s="15"/>
    </row>
    <row r="38" spans="1:14" s="26" customFormat="1" x14ac:dyDescent="0.2">
      <c r="A38" s="54">
        <v>2017</v>
      </c>
      <c r="B38" s="129"/>
      <c r="C38" s="110" t="str">
        <f>IF(ISTEXT(C52), "No prior year target", IF((AND(ISNUMBER(C52),C52= C48)), "Same as prior year", IF((AND(ISNUMBER(C52),C52&lt; C48)), "Increased from prior year", "Decreased from prior year")))</f>
        <v>Same as prior year</v>
      </c>
      <c r="D38" s="110" t="str">
        <f t="shared" si="20"/>
        <v>Increased from prior year</v>
      </c>
      <c r="E38" s="110" t="str">
        <f t="shared" si="20"/>
        <v>No prior year target</v>
      </c>
      <c r="F38" s="110" t="str">
        <f t="shared" si="20"/>
        <v>Increased from prior year</v>
      </c>
      <c r="G38" s="110" t="str">
        <f t="shared" si="20"/>
        <v>Decreased from prior year</v>
      </c>
      <c r="H38" s="110" t="str">
        <f t="shared" si="20"/>
        <v>No prior year target</v>
      </c>
      <c r="I38" s="19"/>
      <c r="J38" s="19"/>
      <c r="K38" s="19"/>
      <c r="L38" s="19"/>
      <c r="M38" s="19"/>
      <c r="N38" s="15"/>
    </row>
    <row r="39" spans="1:14" s="26" customFormat="1" x14ac:dyDescent="0.2">
      <c r="A39" s="19">
        <v>2016</v>
      </c>
      <c r="B39" s="48"/>
      <c r="C39" s="106" t="str">
        <f>IF(ISTEXT(C56), "No prior year target", IF((AND(ISNUMBER(C56),C56=C52)), "Same as prior year", IF((AND(ISNUMBER(C56),C56&lt; C52)), "Increased from prior year", "Decreased from prior year")))</f>
        <v>Increased from prior year</v>
      </c>
      <c r="D39" s="106" t="str">
        <f t="shared" ref="D39:H41" si="21">IF(ISTEXT(D58), "No prior year target", IF((AND(ISNUMBER(D58),D58= D54)), "Same as prior year", IF((AND(ISNUMBER(D58),D58&lt; D54)), "Increased from prior year", "Decreased from prior year")))</f>
        <v>Decreased from prior year</v>
      </c>
      <c r="E39" s="106" t="str">
        <f t="shared" si="21"/>
        <v>Decreased from prior year</v>
      </c>
      <c r="F39" s="106" t="str">
        <f t="shared" si="21"/>
        <v>Decreased from prior year</v>
      </c>
      <c r="G39" s="106" t="str">
        <f t="shared" si="21"/>
        <v>Decreased from prior year</v>
      </c>
      <c r="H39" s="106" t="str">
        <f t="shared" si="21"/>
        <v>Decreased from prior year</v>
      </c>
      <c r="I39" s="19"/>
      <c r="J39" s="19"/>
      <c r="K39" s="19"/>
      <c r="L39" s="19"/>
      <c r="M39" s="19"/>
      <c r="N39" s="15"/>
    </row>
    <row r="40" spans="1:14" s="26" customFormat="1" x14ac:dyDescent="0.2">
      <c r="A40" s="54">
        <v>2015</v>
      </c>
      <c r="B40" s="51"/>
      <c r="C40" s="110" t="str">
        <f>IF(ISTEXT(C60), "No prior year target", IF((AND(ISNUMBER(C60),C60=C56)), "Same as prior year", IF((AND(ISNUMBER(C60),C60&lt; C56)), "Increased from prior year", "Decreased from prior year")))</f>
        <v>Same as prior year</v>
      </c>
      <c r="D40" s="110" t="str">
        <f t="shared" si="21"/>
        <v>Decreased from prior year</v>
      </c>
      <c r="E40" s="110" t="str">
        <f t="shared" si="21"/>
        <v>Decreased from prior year</v>
      </c>
      <c r="F40" s="110" t="str">
        <f t="shared" si="21"/>
        <v>Decreased from prior year</v>
      </c>
      <c r="G40" s="110" t="str">
        <f t="shared" si="21"/>
        <v>Decreased from prior year</v>
      </c>
      <c r="H40" s="110" t="str">
        <f t="shared" si="21"/>
        <v>Decreased from prior year</v>
      </c>
      <c r="I40" s="19"/>
      <c r="J40" s="19"/>
      <c r="K40" s="19"/>
      <c r="L40" s="19"/>
      <c r="M40" s="19"/>
      <c r="N40" s="15"/>
    </row>
    <row r="41" spans="1:14" s="26" customFormat="1" x14ac:dyDescent="0.2">
      <c r="A41" s="19">
        <v>2014</v>
      </c>
      <c r="B41" s="127"/>
      <c r="C41" s="106" t="str">
        <f>IF(ISTEXT(C64), "No prior year target", IF((AND(ISNUMBER(C64),C64= C60)), "Same as prior year", IF((AND(ISNUMBER(C64),C64&lt; C60)), "Increased from prior year", "Decreased from prior year")))</f>
        <v>Increased from prior year</v>
      </c>
      <c r="D41" s="106" t="str">
        <f t="shared" si="21"/>
        <v>Increased from prior year</v>
      </c>
      <c r="E41" s="106" t="str">
        <f t="shared" si="21"/>
        <v>Same as prior year</v>
      </c>
      <c r="F41" s="106" t="str">
        <f t="shared" si="21"/>
        <v>Increased from prior year</v>
      </c>
      <c r="G41" s="106" t="str">
        <f t="shared" si="21"/>
        <v>Decreased from prior year</v>
      </c>
      <c r="H41" s="106" t="str">
        <f t="shared" si="21"/>
        <v>No prior year target</v>
      </c>
      <c r="I41" s="19"/>
      <c r="J41" s="19"/>
      <c r="K41" s="19"/>
      <c r="L41" s="19"/>
      <c r="M41" s="19"/>
      <c r="N41" s="15"/>
    </row>
    <row r="42" spans="1:14" s="26" customFormat="1" x14ac:dyDescent="0.2">
      <c r="A42" s="19"/>
      <c r="B42" s="82"/>
      <c r="C42" s="15"/>
      <c r="D42" s="15"/>
      <c r="E42" s="15"/>
      <c r="F42" s="15"/>
      <c r="G42" s="15"/>
      <c r="H42" s="15"/>
      <c r="I42" s="19"/>
      <c r="J42" s="19"/>
      <c r="K42" s="19"/>
      <c r="L42" s="19"/>
      <c r="M42" s="19"/>
      <c r="N42" s="15"/>
    </row>
    <row r="43" spans="1:14" s="26" customFormat="1" ht="25.5" x14ac:dyDescent="0.2">
      <c r="A43" s="63" t="s">
        <v>95</v>
      </c>
      <c r="B43" s="82"/>
      <c r="C43" s="15"/>
      <c r="D43" s="15"/>
      <c r="E43" s="15"/>
      <c r="F43" s="15"/>
      <c r="G43" s="15"/>
      <c r="H43" s="15"/>
      <c r="I43" s="19"/>
      <c r="J43" s="19"/>
      <c r="K43" s="19"/>
      <c r="L43" s="19"/>
      <c r="M43" s="19"/>
      <c r="N43" s="15"/>
    </row>
    <row r="44" spans="1:14" s="26" customFormat="1" x14ac:dyDescent="0.2">
      <c r="A44" s="48">
        <v>2018</v>
      </c>
      <c r="B44" s="77"/>
      <c r="C44" s="121"/>
      <c r="D44" s="124"/>
      <c r="E44" s="121"/>
      <c r="F44" s="125"/>
      <c r="G44" s="66"/>
      <c r="H44" s="121"/>
      <c r="I44" s="19"/>
      <c r="J44" s="19"/>
      <c r="K44" s="19"/>
      <c r="L44" s="19"/>
      <c r="M44" s="19"/>
      <c r="N44" s="15"/>
    </row>
    <row r="45" spans="1:14" s="26" customFormat="1" x14ac:dyDescent="0.2">
      <c r="A45" s="54" t="s">
        <v>45</v>
      </c>
      <c r="B45" s="82"/>
      <c r="C45" s="122">
        <v>130</v>
      </c>
      <c r="D45" s="132">
        <v>6500000</v>
      </c>
      <c r="E45" s="122">
        <v>130</v>
      </c>
      <c r="F45" s="133">
        <v>0.64200000000000002</v>
      </c>
      <c r="G45" s="134">
        <v>3000</v>
      </c>
      <c r="H45" s="140">
        <v>0.95</v>
      </c>
      <c r="I45" s="19"/>
      <c r="J45" s="19"/>
      <c r="K45" s="19"/>
      <c r="L45" s="19"/>
      <c r="M45" s="19"/>
      <c r="N45" s="15"/>
    </row>
    <row r="46" spans="1:14" s="26" customFormat="1" x14ac:dyDescent="0.2">
      <c r="A46" s="19"/>
      <c r="B46" s="83"/>
      <c r="C46" s="121"/>
      <c r="D46" s="124"/>
      <c r="E46" s="121"/>
      <c r="F46" s="125"/>
      <c r="G46" s="66"/>
      <c r="H46" s="121"/>
      <c r="I46" s="19"/>
      <c r="J46" s="19"/>
      <c r="K46" s="19"/>
      <c r="L46" s="19"/>
      <c r="M46" s="19"/>
      <c r="N46" s="15"/>
    </row>
    <row r="47" spans="1:14" s="26" customFormat="1" x14ac:dyDescent="0.2">
      <c r="A47" s="48">
        <v>2017</v>
      </c>
      <c r="B47" s="77"/>
      <c r="C47" s="121"/>
      <c r="D47" s="124"/>
      <c r="E47" s="121"/>
      <c r="F47" s="125"/>
      <c r="G47" s="66"/>
      <c r="H47" s="121"/>
      <c r="I47" s="19"/>
      <c r="J47" s="19"/>
      <c r="K47" s="19"/>
      <c r="L47" s="19"/>
      <c r="M47" s="19"/>
      <c r="N47" s="15"/>
    </row>
    <row r="48" spans="1:14" s="26" customFormat="1" x14ac:dyDescent="0.2">
      <c r="A48" s="54" t="s">
        <v>45</v>
      </c>
      <c r="B48" s="82"/>
      <c r="C48" s="122">
        <v>125</v>
      </c>
      <c r="D48" s="132">
        <v>6000000</v>
      </c>
      <c r="E48" s="122">
        <v>125</v>
      </c>
      <c r="F48" s="133">
        <v>0.63800000000000001</v>
      </c>
      <c r="G48" s="134">
        <v>3000</v>
      </c>
      <c r="H48" s="140">
        <v>0.93</v>
      </c>
      <c r="I48" s="19"/>
      <c r="J48" s="19"/>
      <c r="K48" s="19"/>
      <c r="L48" s="19"/>
      <c r="M48" s="19"/>
      <c r="N48" s="15"/>
    </row>
    <row r="49" spans="1:14" s="26" customFormat="1" x14ac:dyDescent="0.2">
      <c r="A49" s="19" t="s">
        <v>46</v>
      </c>
      <c r="B49" s="82"/>
      <c r="C49" s="123">
        <v>120</v>
      </c>
      <c r="D49" s="135">
        <v>6041161</v>
      </c>
      <c r="E49" s="123">
        <v>120</v>
      </c>
      <c r="F49" s="136">
        <v>0.64200000000000002</v>
      </c>
      <c r="G49" s="137">
        <v>2479</v>
      </c>
      <c r="H49" s="141">
        <v>0.95</v>
      </c>
      <c r="I49" s="19"/>
      <c r="J49" s="19"/>
      <c r="K49" s="19"/>
      <c r="L49" s="19"/>
      <c r="M49" s="19"/>
      <c r="N49" s="15"/>
    </row>
    <row r="50" spans="1:14" s="26" customFormat="1" x14ac:dyDescent="0.2">
      <c r="A50" s="19"/>
      <c r="B50" s="82"/>
      <c r="C50" s="121"/>
      <c r="D50" s="124"/>
      <c r="E50" s="121"/>
      <c r="F50" s="125"/>
      <c r="G50" s="66"/>
      <c r="H50" s="121"/>
      <c r="I50" s="19"/>
      <c r="J50" s="19"/>
      <c r="K50" s="19"/>
      <c r="L50" s="19"/>
      <c r="M50" s="19"/>
      <c r="N50" s="15"/>
    </row>
    <row r="51" spans="1:14" s="26" customFormat="1" x14ac:dyDescent="0.2">
      <c r="A51" s="48">
        <v>2016</v>
      </c>
      <c r="B51" s="82"/>
      <c r="C51" s="121"/>
      <c r="D51" s="124"/>
      <c r="E51" s="121"/>
      <c r="F51" s="125"/>
      <c r="G51" s="66"/>
      <c r="H51" s="121"/>
      <c r="I51" s="19"/>
      <c r="J51" s="19"/>
      <c r="K51" s="19"/>
      <c r="L51" s="19"/>
      <c r="M51" s="19"/>
      <c r="N51" s="15"/>
    </row>
    <row r="52" spans="1:14" s="26" customFormat="1" x14ac:dyDescent="0.2">
      <c r="A52" s="54" t="s">
        <v>45</v>
      </c>
      <c r="B52" s="77"/>
      <c r="C52" s="122">
        <v>125</v>
      </c>
      <c r="D52" s="132">
        <v>5500000</v>
      </c>
      <c r="E52" s="122">
        <v>125</v>
      </c>
      <c r="F52" s="133">
        <v>0.62</v>
      </c>
      <c r="G52" s="134">
        <v>3000</v>
      </c>
      <c r="H52" s="140">
        <v>0.9</v>
      </c>
      <c r="I52" s="19"/>
      <c r="J52" s="19"/>
      <c r="K52" s="19"/>
      <c r="L52" s="19"/>
      <c r="M52" s="19"/>
      <c r="N52" s="15"/>
    </row>
    <row r="53" spans="1:14" s="26" customFormat="1" x14ac:dyDescent="0.2">
      <c r="A53" s="19" t="s">
        <v>46</v>
      </c>
      <c r="B53" s="78"/>
      <c r="C53" s="123">
        <v>105</v>
      </c>
      <c r="D53" s="135">
        <v>5725667</v>
      </c>
      <c r="E53" s="123">
        <v>105</v>
      </c>
      <c r="F53" s="136">
        <v>0.63800000000000001</v>
      </c>
      <c r="G53" s="137">
        <v>2301</v>
      </c>
      <c r="H53" s="141">
        <v>0.92</v>
      </c>
      <c r="I53" s="19"/>
      <c r="J53" s="19"/>
      <c r="K53" s="19"/>
      <c r="L53" s="19"/>
      <c r="M53" s="19"/>
      <c r="N53" s="15"/>
    </row>
    <row r="54" spans="1:14" s="26" customFormat="1" x14ac:dyDescent="0.2">
      <c r="A54" s="19"/>
      <c r="B54" s="82"/>
      <c r="C54" s="121"/>
      <c r="D54" s="124"/>
      <c r="E54" s="121"/>
      <c r="F54" s="125"/>
      <c r="G54" s="66"/>
      <c r="H54" s="121"/>
      <c r="I54" s="19"/>
      <c r="J54" s="19"/>
      <c r="K54" s="19"/>
      <c r="L54" s="19"/>
      <c r="M54" s="19"/>
      <c r="N54" s="15"/>
    </row>
    <row r="55" spans="1:14" s="26" customFormat="1" x14ac:dyDescent="0.2">
      <c r="A55" s="48">
        <v>2015</v>
      </c>
      <c r="B55" s="82"/>
      <c r="C55" s="121"/>
      <c r="D55" s="124"/>
      <c r="E55" s="121"/>
      <c r="F55" s="125"/>
      <c r="G55" s="66"/>
      <c r="H55" s="121"/>
      <c r="I55" s="19"/>
      <c r="J55" s="19"/>
      <c r="K55" s="19"/>
      <c r="L55" s="19"/>
      <c r="M55" s="19"/>
      <c r="N55" s="15"/>
    </row>
    <row r="56" spans="1:14" s="26" customFormat="1" x14ac:dyDescent="0.2">
      <c r="A56" s="54" t="s">
        <v>45</v>
      </c>
      <c r="B56" s="78"/>
      <c r="C56" s="122">
        <v>100</v>
      </c>
      <c r="D56" s="132">
        <v>5000000</v>
      </c>
      <c r="E56" s="122">
        <v>100</v>
      </c>
      <c r="F56" s="133">
        <v>0.61</v>
      </c>
      <c r="G56" s="134">
        <v>2500</v>
      </c>
      <c r="H56" s="140">
        <v>0.9</v>
      </c>
      <c r="I56" s="19"/>
      <c r="J56" s="19"/>
      <c r="K56" s="19"/>
      <c r="L56" s="19"/>
      <c r="M56" s="19"/>
      <c r="N56" s="15"/>
    </row>
    <row r="57" spans="1:14" s="26" customFormat="1" x14ac:dyDescent="0.2">
      <c r="A57" s="19" t="s">
        <v>46</v>
      </c>
      <c r="B57" s="77"/>
      <c r="C57" s="123">
        <v>100</v>
      </c>
      <c r="D57" s="135">
        <v>5255487</v>
      </c>
      <c r="E57" s="123">
        <v>100</v>
      </c>
      <c r="F57" s="136">
        <v>0.62</v>
      </c>
      <c r="G57" s="137">
        <v>3164</v>
      </c>
      <c r="H57" s="141">
        <v>0.85</v>
      </c>
      <c r="I57" s="19"/>
      <c r="J57" s="19"/>
      <c r="K57" s="19"/>
      <c r="L57" s="19"/>
      <c r="M57" s="19"/>
      <c r="N57" s="15"/>
    </row>
    <row r="58" spans="1:14" s="26" customFormat="1" x14ac:dyDescent="0.2">
      <c r="A58" s="19"/>
      <c r="B58" s="82"/>
      <c r="C58" s="121"/>
      <c r="D58" s="124"/>
      <c r="E58" s="121"/>
      <c r="F58" s="125"/>
      <c r="G58" s="66"/>
      <c r="H58" s="121"/>
      <c r="I58" s="19"/>
      <c r="J58" s="19"/>
      <c r="K58" s="19"/>
      <c r="L58" s="19"/>
      <c r="M58" s="19"/>
      <c r="N58" s="15"/>
    </row>
    <row r="59" spans="1:14" s="26" customFormat="1" x14ac:dyDescent="0.2">
      <c r="A59" s="48">
        <v>2014</v>
      </c>
      <c r="B59" s="83"/>
      <c r="C59" s="121"/>
      <c r="D59" s="124"/>
      <c r="E59" s="121"/>
      <c r="F59" s="125"/>
      <c r="G59" s="66"/>
      <c r="H59" s="121"/>
      <c r="I59" s="19"/>
      <c r="J59" s="19"/>
      <c r="K59" s="19"/>
      <c r="L59" s="19"/>
      <c r="M59" s="19"/>
      <c r="N59" s="15"/>
    </row>
    <row r="60" spans="1:14" s="26" customFormat="1" x14ac:dyDescent="0.2">
      <c r="A60" s="54" t="s">
        <v>45</v>
      </c>
      <c r="B60" s="77"/>
      <c r="C60" s="122">
        <v>100</v>
      </c>
      <c r="D60" s="132">
        <v>4500000</v>
      </c>
      <c r="E60" s="122">
        <v>100</v>
      </c>
      <c r="F60" s="133">
        <v>0.57999999999999996</v>
      </c>
      <c r="G60" s="134">
        <v>3000</v>
      </c>
      <c r="H60" s="122" t="s">
        <v>6</v>
      </c>
      <c r="I60" s="19"/>
      <c r="J60" s="19"/>
      <c r="K60" s="19"/>
      <c r="L60" s="19"/>
      <c r="M60" s="19"/>
      <c r="N60" s="15"/>
    </row>
    <row r="61" spans="1:14" s="26" customFormat="1" x14ac:dyDescent="0.2">
      <c r="A61" s="19" t="s">
        <v>46</v>
      </c>
      <c r="B61" s="82"/>
      <c r="C61" s="123">
        <v>80</v>
      </c>
      <c r="D61" s="135">
        <v>4711244</v>
      </c>
      <c r="E61" s="123">
        <v>80</v>
      </c>
      <c r="F61" s="136">
        <v>0.61</v>
      </c>
      <c r="G61" s="137">
        <v>2196</v>
      </c>
      <c r="H61" s="123" t="s">
        <v>6</v>
      </c>
      <c r="I61" s="19"/>
      <c r="J61" s="19"/>
      <c r="K61" s="19"/>
      <c r="L61" s="19"/>
      <c r="M61" s="19"/>
      <c r="N61" s="15"/>
    </row>
    <row r="62" spans="1:14" s="26" customFormat="1" x14ac:dyDescent="0.2">
      <c r="A62" s="127"/>
      <c r="B62" s="82"/>
      <c r="C62" s="127"/>
      <c r="D62" s="124"/>
      <c r="E62" s="127"/>
      <c r="F62" s="125"/>
      <c r="G62" s="66"/>
      <c r="H62" s="127"/>
      <c r="I62" s="127"/>
      <c r="J62" s="127"/>
      <c r="K62" s="127"/>
      <c r="L62" s="127"/>
      <c r="M62" s="127"/>
      <c r="N62" s="15"/>
    </row>
    <row r="63" spans="1:14" s="26" customFormat="1" x14ac:dyDescent="0.2">
      <c r="A63" s="5">
        <v>2013</v>
      </c>
      <c r="B63" s="83"/>
      <c r="C63" s="15"/>
      <c r="D63" s="15"/>
      <c r="E63" s="15"/>
      <c r="F63" s="15"/>
      <c r="G63" s="15"/>
      <c r="H63" s="15"/>
      <c r="I63" s="19"/>
      <c r="J63" s="19"/>
      <c r="K63" s="19"/>
      <c r="L63" s="19"/>
      <c r="M63" s="19"/>
      <c r="N63" s="15"/>
    </row>
    <row r="64" spans="1:14" s="26" customFormat="1" x14ac:dyDescent="0.2">
      <c r="A64" s="54" t="s">
        <v>45</v>
      </c>
      <c r="B64" s="127"/>
      <c r="C64" s="122">
        <v>5</v>
      </c>
      <c r="D64" s="132">
        <v>4000000</v>
      </c>
      <c r="E64" s="122" t="s">
        <v>6</v>
      </c>
      <c r="F64" s="133">
        <v>0.56399999999999995</v>
      </c>
      <c r="G64" s="134">
        <v>2500</v>
      </c>
      <c r="H64" s="122" t="s">
        <v>6</v>
      </c>
      <c r="I64" s="19"/>
      <c r="J64" s="19"/>
      <c r="K64" s="19"/>
      <c r="L64" s="19"/>
      <c r="M64" s="19"/>
      <c r="N64" s="15"/>
    </row>
    <row r="65" spans="1:14" s="26" customFormat="1" x14ac:dyDescent="0.2">
      <c r="A65" s="19" t="s">
        <v>46</v>
      </c>
      <c r="B65" s="129"/>
      <c r="C65" s="123">
        <v>5</v>
      </c>
      <c r="D65" s="135">
        <v>4139417</v>
      </c>
      <c r="E65" s="123" t="s">
        <v>6</v>
      </c>
      <c r="F65" s="136">
        <v>0.57999999999999996</v>
      </c>
      <c r="G65" s="137">
        <v>2926</v>
      </c>
      <c r="H65" s="123" t="s">
        <v>6</v>
      </c>
      <c r="I65" s="19"/>
      <c r="J65" s="19"/>
      <c r="K65" s="19"/>
      <c r="L65" s="19"/>
      <c r="M65" s="19"/>
      <c r="N65" s="15"/>
    </row>
    <row r="66" spans="1:14" s="26" customFormat="1" x14ac:dyDescent="0.2">
      <c r="A66" s="19"/>
      <c r="B66" s="82"/>
      <c r="C66" s="15"/>
      <c r="D66" s="15"/>
      <c r="E66" s="15"/>
      <c r="F66" s="15"/>
      <c r="G66" s="15"/>
      <c r="H66" s="15"/>
      <c r="I66" s="19"/>
      <c r="J66" s="19"/>
      <c r="K66" s="19"/>
      <c r="L66" s="19"/>
      <c r="M66" s="19"/>
      <c r="N66" s="15"/>
    </row>
    <row r="67" spans="1:14" x14ac:dyDescent="0.2">
      <c r="A67" s="63" t="s">
        <v>70</v>
      </c>
      <c r="B67" s="83"/>
      <c r="C67" s="15"/>
      <c r="D67" s="75"/>
      <c r="E67" s="15"/>
      <c r="F67" s="76"/>
      <c r="G67" s="15"/>
      <c r="H67" s="15"/>
    </row>
    <row r="68" spans="1:14" ht="89.25" x14ac:dyDescent="0.2">
      <c r="A68" s="95" t="s">
        <v>103</v>
      </c>
      <c r="B68" s="77"/>
      <c r="C68" s="110" t="s">
        <v>5</v>
      </c>
      <c r="D68" s="110" t="s">
        <v>59</v>
      </c>
      <c r="E68" s="110" t="s">
        <v>5</v>
      </c>
      <c r="F68" s="110" t="s">
        <v>128</v>
      </c>
      <c r="G68" s="110" t="s">
        <v>5</v>
      </c>
      <c r="H68" s="110" t="s">
        <v>5</v>
      </c>
    </row>
    <row r="69" spans="1:14" x14ac:dyDescent="0.2">
      <c r="B69" s="18"/>
    </row>
    <row r="70" spans="1:14" x14ac:dyDescent="0.2">
      <c r="B70" s="18"/>
    </row>
    <row r="71" spans="1:14" x14ac:dyDescent="0.2">
      <c r="B71" s="18"/>
    </row>
    <row r="72" spans="1:14" x14ac:dyDescent="0.2">
      <c r="B72" s="48"/>
    </row>
    <row r="73" spans="1:14" x14ac:dyDescent="0.2">
      <c r="B73" s="19"/>
    </row>
    <row r="74" spans="1:14" x14ac:dyDescent="0.2">
      <c r="B74" s="18"/>
    </row>
    <row r="75" spans="1:14" x14ac:dyDescent="0.2">
      <c r="B75" s="18"/>
    </row>
    <row r="76" spans="1:14" x14ac:dyDescent="0.2">
      <c r="B76" s="1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scale="70" fitToWidth="0" orientation="portrait" r:id="rId1"/>
  <headerFooter>
    <oddHeader>&amp;C&amp;"Arial,Bold"&amp;14&amp;UExample - Performance Measures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Menus'!$G$8:$G$11</xm:f>
          </x14:formula1>
          <xm:sqref>D69:D198 D6 C9:H10</xm:sqref>
        </x14:dataValidation>
        <x14:dataValidation type="list" allowBlank="1" showInputMessage="1" showErrorMessage="1">
          <x14:formula1>
            <xm:f>'Drop Down Menus'!$E$4:$E$5</xm:f>
          </x14:formula1>
          <xm:sqref>B81 B85 B9 B14 B31:B34</xm:sqref>
        </x14:dataValidation>
        <x14:dataValidation type="list" allowBlank="1" showInputMessage="1" showErrorMessage="1">
          <x14:formula1>
            <xm:f>'Drop Down Menus'!$G$2:$G$6</xm:f>
          </x14:formula1>
          <xm:sqref>C6 C69:C415 C12:H13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1"/>
  <sheetViews>
    <sheetView workbookViewId="0">
      <selection activeCell="G5" sqref="G5"/>
    </sheetView>
  </sheetViews>
  <sheetFormatPr defaultRowHeight="12.75" x14ac:dyDescent="0.2"/>
  <cols>
    <col min="7" max="7" width="29.140625" bestFit="1" customWidth="1"/>
  </cols>
  <sheetData>
    <row r="1" spans="3:7" x14ac:dyDescent="0.2">
      <c r="G1" s="46" t="s">
        <v>51</v>
      </c>
    </row>
    <row r="2" spans="3:7" x14ac:dyDescent="0.2">
      <c r="G2" t="s">
        <v>110</v>
      </c>
    </row>
    <row r="3" spans="3:7" x14ac:dyDescent="0.2">
      <c r="C3" s="46" t="s">
        <v>53</v>
      </c>
      <c r="E3" s="46" t="s">
        <v>52</v>
      </c>
      <c r="G3" t="s">
        <v>112</v>
      </c>
    </row>
    <row r="4" spans="3:7" x14ac:dyDescent="0.2">
      <c r="C4" t="s">
        <v>1</v>
      </c>
      <c r="E4" t="s">
        <v>1</v>
      </c>
      <c r="G4" t="s">
        <v>111</v>
      </c>
    </row>
    <row r="5" spans="3:7" x14ac:dyDescent="0.2">
      <c r="C5" t="s">
        <v>2</v>
      </c>
      <c r="E5" t="s">
        <v>2</v>
      </c>
      <c r="G5" t="s">
        <v>115</v>
      </c>
    </row>
    <row r="6" spans="3:7" x14ac:dyDescent="0.2">
      <c r="C6" t="s">
        <v>49</v>
      </c>
      <c r="G6" t="s">
        <v>116</v>
      </c>
    </row>
    <row r="7" spans="3:7" x14ac:dyDescent="0.2">
      <c r="E7" t="s">
        <v>1</v>
      </c>
    </row>
    <row r="8" spans="3:7" x14ac:dyDescent="0.2">
      <c r="E8" t="s">
        <v>2</v>
      </c>
      <c r="G8" t="s">
        <v>50</v>
      </c>
    </row>
    <row r="9" spans="3:7" x14ac:dyDescent="0.2">
      <c r="E9" t="s">
        <v>49</v>
      </c>
      <c r="G9" t="s">
        <v>48</v>
      </c>
    </row>
    <row r="10" spans="3:7" x14ac:dyDescent="0.2">
      <c r="G10" t="s">
        <v>47</v>
      </c>
    </row>
    <row r="11" spans="3:7" x14ac:dyDescent="0.2">
      <c r="G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Laws to Add</vt:lpstr>
      <vt:lpstr>Org. Unit Details</vt:lpstr>
      <vt:lpstr>Example-Org. Unit Details</vt:lpstr>
      <vt:lpstr>Finance Overview</vt:lpstr>
      <vt:lpstr>Example-Finance Overview</vt:lpstr>
      <vt:lpstr>Deliverable</vt:lpstr>
      <vt:lpstr>Deliverables - Laws</vt:lpstr>
      <vt:lpstr>Example-Deliverables</vt:lpstr>
      <vt:lpstr>Performance Measure</vt:lpstr>
      <vt:lpstr>Example-Performance Measures</vt:lpstr>
      <vt:lpstr>Drop Down Menus</vt:lpstr>
      <vt:lpstr>Deliverable!Print_Titles</vt:lpstr>
      <vt:lpstr>'Deliverables - Laws'!Print_Titles</vt:lpstr>
      <vt:lpstr>'Example-Deliverables'!Print_Titles</vt:lpstr>
      <vt:lpstr>'Example-Org. Unit Details'!Print_Titles</vt:lpstr>
      <vt:lpstr>'Example-Performance Measures'!Print_Titles</vt:lpstr>
      <vt:lpstr>'Laws to Add'!Print_Titles</vt:lpstr>
      <vt:lpstr>'Org. Unit Details'!Print_Titles</vt:lpstr>
      <vt:lpstr>'Performance Measure'!Print_Titles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2019-02-28T19:06:48Z</dcterms:modified>
</cp:coreProperties>
</file>